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CHARACTER SHEET" sheetId="1" r:id="rId1"/>
  </sheets>
  <externalReferences>
    <externalReference r:id="rId4"/>
  </externalReferences>
  <definedNames>
    <definedName name="_xlnm.Print_Area" localSheetId="0">'CHARACTER SHEET'!$A$2:$AQ$77,'CHARACTER SHEET'!$A$80:$AQ$138</definedName>
  </definedNames>
  <calcPr fullCalcOnLoad="1"/>
</workbook>
</file>

<file path=xl/sharedStrings.xml><?xml version="1.0" encoding="utf-8"?>
<sst xmlns="http://schemas.openxmlformats.org/spreadsheetml/2006/main" count="113" uniqueCount="103">
  <si>
    <t>CHARACTER SHEET</t>
  </si>
  <si>
    <t>STR</t>
  </si>
  <si>
    <t>POWER LEVEL</t>
  </si>
  <si>
    <t>DEX</t>
  </si>
  <si>
    <t>CON</t>
  </si>
  <si>
    <t>height</t>
  </si>
  <si>
    <t>INT</t>
  </si>
  <si>
    <t>gender</t>
  </si>
  <si>
    <t>weight</t>
  </si>
  <si>
    <t>WIS</t>
  </si>
  <si>
    <t>age</t>
  </si>
  <si>
    <t>hair</t>
  </si>
  <si>
    <t>CHA</t>
  </si>
  <si>
    <t>size</t>
  </si>
  <si>
    <t>eyes</t>
  </si>
  <si>
    <t>DMG</t>
  </si>
  <si>
    <t>FORT</t>
  </si>
  <si>
    <t>REF</t>
  </si>
  <si>
    <t>WILL</t>
  </si>
  <si>
    <t>BASE DEFENSE</t>
  </si>
  <si>
    <t>BASE ATTACK</t>
  </si>
  <si>
    <t>DODGE</t>
  </si>
  <si>
    <t>HERO</t>
  </si>
  <si>
    <t>RANK</t>
  </si>
  <si>
    <t>POWERS</t>
  </si>
  <si>
    <t>DC</t>
  </si>
  <si>
    <t>FEATS</t>
  </si>
  <si>
    <t>SKILLS</t>
  </si>
  <si>
    <t>WEAKNESS</t>
  </si>
  <si>
    <t>LIFT AND LOAD</t>
  </si>
  <si>
    <t>light</t>
  </si>
  <si>
    <t xml:space="preserve"> overhead</t>
  </si>
  <si>
    <t>med</t>
  </si>
  <si>
    <t xml:space="preserve"> off ground</t>
  </si>
  <si>
    <t>heavy</t>
  </si>
  <si>
    <t xml:space="preserve"> push/drag</t>
  </si>
  <si>
    <t>HITS</t>
  </si>
  <si>
    <t>ROLL</t>
  </si>
  <si>
    <t>STUN</t>
  </si>
  <si>
    <t>LETHAL</t>
  </si>
  <si>
    <t>POWER POINTS</t>
  </si>
  <si>
    <t>FAIL</t>
  </si>
  <si>
    <t>BRUISED</t>
  </si>
  <si>
    <t>INJURED</t>
  </si>
  <si>
    <t>abilities</t>
  </si>
  <si>
    <t>skills</t>
  </si>
  <si>
    <t>FAIL &gt; 5</t>
  </si>
  <si>
    <t>STUNNED</t>
  </si>
  <si>
    <t>combat</t>
  </si>
  <si>
    <t>powers</t>
  </si>
  <si>
    <t>FAIL &gt; 10</t>
  </si>
  <si>
    <t>UNCON</t>
  </si>
  <si>
    <t>DISABLED</t>
  </si>
  <si>
    <t>feats</t>
  </si>
  <si>
    <t>weakness</t>
  </si>
  <si>
    <t>SPENT</t>
  </si>
  <si>
    <t>UNSPENT</t>
  </si>
  <si>
    <t>NEXT PL</t>
  </si>
  <si>
    <t>www.elyzium.net</t>
  </si>
  <si>
    <t>BACKGROUND SHEET</t>
  </si>
  <si>
    <t>There is currently no automation for the background sheet.  All updates must be made by hand.</t>
  </si>
  <si>
    <t>CAMPAIGN</t>
  </si>
  <si>
    <t>PERSONALITY</t>
  </si>
  <si>
    <t>NPCs</t>
  </si>
  <si>
    <t>team name</t>
  </si>
  <si>
    <t>Contacts &amp; Allies</t>
  </si>
  <si>
    <t>optimism</t>
  </si>
  <si>
    <t>curiosity</t>
  </si>
  <si>
    <t>GM</t>
  </si>
  <si>
    <t>ego</t>
  </si>
  <si>
    <t>temper</t>
  </si>
  <si>
    <t>city/world</t>
  </si>
  <si>
    <t>greed</t>
  </si>
  <si>
    <t>courtesy</t>
  </si>
  <si>
    <t>Other Members</t>
  </si>
  <si>
    <t>charm</t>
  </si>
  <si>
    <t>honesty</t>
  </si>
  <si>
    <t>Friends &amp; Family</t>
  </si>
  <si>
    <t>cruelty</t>
  </si>
  <si>
    <t>sanity</t>
  </si>
  <si>
    <t>piety</t>
  </si>
  <si>
    <t>loyalty</t>
  </si>
  <si>
    <t>humor</t>
  </si>
  <si>
    <t>passion</t>
  </si>
  <si>
    <t>Physical Appearance</t>
  </si>
  <si>
    <t>Enemies &amp; Rivals</t>
  </si>
  <si>
    <t>Locations / Items / Misc</t>
  </si>
  <si>
    <t>Personality</t>
  </si>
  <si>
    <t>VEHICLE / EQUIPMENT DETAILS</t>
  </si>
  <si>
    <t>SIDEKICK/MINIONS</t>
  </si>
  <si>
    <t>Loyalty</t>
  </si>
  <si>
    <t>BASE DESCRIPTION/ATTRIBUTES</t>
  </si>
  <si>
    <t>ADDITIONAL NOTES</t>
  </si>
  <si>
    <t>ORIGIN</t>
  </si>
  <si>
    <r>
      <t>MOVEMENT</t>
    </r>
    <r>
      <rPr>
        <b/>
        <sz val="6"/>
        <color indexed="43"/>
        <rFont val="Tahoma"/>
        <family val="2"/>
      </rPr>
      <t xml:space="preserve"> (base/run/sprint)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</si>
  <si>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2"/>
        <rFont val="Tahoma"/>
        <family val="2"/>
      </rPr>
      <t>STUNNED</t>
    </r>
    <r>
      <rPr>
        <sz val="7"/>
        <color indexed="8"/>
        <rFont val="Tahoma"/>
        <family val="2"/>
      </rPr>
      <t xml:space="preserve">  [stunned for 1 round, lose dex bonus, +2 to hit] 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</si>
  <si>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3"/>
        <rFont val="Tahoma"/>
        <family val="2"/>
      </rPr>
      <t>DISABLED</t>
    </r>
    <r>
      <rPr>
        <sz val="7"/>
        <color indexed="8"/>
        <rFont val="Tahoma"/>
        <family val="2"/>
      </rPr>
      <t xml:space="preserve">  [1/2 action per round. strenuous actions = dying]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</si>
  <si>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0"/>
        <rFont val="Tahoma"/>
        <family val="2"/>
      </rPr>
      <t>DYING</t>
    </r>
    <r>
      <rPr>
        <sz val="7"/>
        <color indexed="8"/>
        <rFont val="Tahoma"/>
        <family val="2"/>
      </rPr>
      <t xml:space="preserve">   [fort save dc:10 or die.  +1 dc to save per hour]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</si>
  <si>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2"/>
        <rFont val="Tahoma"/>
        <family val="2"/>
      </rPr>
      <t>FATIGUED</t>
    </r>
    <r>
      <rPr>
        <sz val="7"/>
        <color indexed="8"/>
        <rFont val="Tahoma"/>
        <family val="2"/>
      </rPr>
      <t xml:space="preserve">  [no run or charge, -2 str, -2 dex]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</si>
  <si>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4"/>
        <rFont val="Tahoma"/>
        <family val="2"/>
      </rPr>
      <t>EXHAUSTED</t>
    </r>
    <r>
      <rPr>
        <b/>
        <sz val="7"/>
        <color indexed="8"/>
        <rFont val="Tahoma"/>
        <family val="2"/>
      </rPr>
      <t xml:space="preserve">  </t>
    </r>
    <r>
      <rPr>
        <sz val="7"/>
        <color indexed="8"/>
        <rFont val="Tahoma"/>
        <family val="2"/>
      </rPr>
      <t>[1/2 speed, -6 str, -6 dex]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</si>
  <si>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8"/>
        <rFont val="Tahoma"/>
        <family val="2"/>
      </rPr>
      <t>UNCONSCIOUS</t>
    </r>
    <r>
      <rPr>
        <sz val="7"/>
        <color indexed="8"/>
        <rFont val="Tahoma"/>
        <family val="2"/>
      </rPr>
      <t xml:space="preserve">  [knocked out, addt'l attacks are lethal]</t>
    </r>
  </si>
  <si>
    <r>
      <t xml:space="preserve"> character builder issue </t>
    </r>
    <r>
      <rPr>
        <b/>
        <sz val="5"/>
        <rFont val="Tahoma"/>
        <family val="2"/>
      </rPr>
      <t>16</t>
    </r>
    <r>
      <rPr>
        <sz val="5"/>
        <rFont val="Tahoma"/>
        <family val="2"/>
      </rPr>
      <t xml:space="preserve">      </t>
    </r>
  </si>
  <si>
    <r>
      <t>1</t>
    </r>
    <r>
      <rPr>
        <sz val="6"/>
        <color indexed="20"/>
        <rFont val="Tahoma"/>
        <family val="2"/>
      </rPr>
      <t xml:space="preserve">=none, </t>
    </r>
    <r>
      <rPr>
        <b/>
        <sz val="6"/>
        <color indexed="20"/>
        <rFont val="Tahoma"/>
        <family val="2"/>
      </rPr>
      <t>2</t>
    </r>
    <r>
      <rPr>
        <sz val="6"/>
        <color indexed="20"/>
        <rFont val="Tahoma"/>
        <family val="2"/>
      </rPr>
      <t xml:space="preserve">=some, </t>
    </r>
    <r>
      <rPr>
        <b/>
        <sz val="6"/>
        <color indexed="20"/>
        <rFont val="Tahoma"/>
        <family val="2"/>
      </rPr>
      <t>3</t>
    </r>
    <r>
      <rPr>
        <sz val="6"/>
        <color indexed="20"/>
        <rFont val="Tahoma"/>
        <family val="2"/>
      </rPr>
      <t xml:space="preserve">=medium, </t>
    </r>
    <r>
      <rPr>
        <b/>
        <sz val="6"/>
        <color indexed="20"/>
        <rFont val="Tahoma"/>
        <family val="2"/>
      </rPr>
      <t>4</t>
    </r>
    <r>
      <rPr>
        <sz val="6"/>
        <color indexed="20"/>
        <rFont val="Tahoma"/>
        <family val="2"/>
      </rPr>
      <t xml:space="preserve">=high. </t>
    </r>
    <r>
      <rPr>
        <b/>
        <sz val="6"/>
        <color indexed="20"/>
        <rFont val="Tahoma"/>
        <family val="2"/>
      </rPr>
      <t>5</t>
    </r>
    <r>
      <rPr>
        <sz val="6"/>
        <color indexed="20"/>
        <rFont val="Tahoma"/>
        <family val="2"/>
      </rPr>
      <t>=extreme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</si>
</sst>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\+0;\-0"/>
  </numFmts>
  <fonts count="1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2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28"/>
      <color indexed="18"/>
      <name val="Tahoma"/>
      <family val="2"/>
    </font>
    <font>
      <b/>
      <i/>
      <sz val="11"/>
      <color indexed="12"/>
      <name val="Tahoma"/>
      <family val="2"/>
    </font>
    <font>
      <sz val="7"/>
      <color indexed="8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Tahoma"/>
      <family val="2"/>
    </font>
    <font>
      <b/>
      <sz val="26"/>
      <color indexed="10"/>
      <name val="Tahoma"/>
      <family val="2"/>
    </font>
    <font>
      <sz val="10"/>
      <color indexed="8"/>
      <name val="Tahoma"/>
      <family val="2"/>
    </font>
    <font>
      <sz val="34"/>
      <name val="Tahoma"/>
      <family val="2"/>
    </font>
    <font>
      <b/>
      <sz val="34"/>
      <color indexed="9"/>
      <name val="Tahoma"/>
      <family val="2"/>
    </font>
    <font>
      <b/>
      <i/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sz val="7"/>
      <color indexed="23"/>
      <name val="Tahoma"/>
      <family val="2"/>
    </font>
    <font>
      <sz val="11"/>
      <name val="Arial"/>
      <family val="0"/>
    </font>
    <font>
      <sz val="11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18"/>
      <color indexed="10"/>
      <name val="Tahoma"/>
      <family val="2"/>
    </font>
    <font>
      <sz val="8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4"/>
      <color indexed="8"/>
      <name val="Tahoma"/>
      <family val="2"/>
    </font>
    <font>
      <sz val="14"/>
      <color indexed="18"/>
      <name val="Tahoma"/>
      <family val="2"/>
    </font>
    <font>
      <sz val="16"/>
      <color indexed="18"/>
      <name val="Tahoma"/>
      <family val="2"/>
    </font>
    <font>
      <b/>
      <sz val="16"/>
      <color indexed="8"/>
      <name val="Tahoma"/>
      <family val="2"/>
    </font>
    <font>
      <sz val="16"/>
      <name val="Tahoma"/>
      <family val="2"/>
    </font>
    <font>
      <b/>
      <sz val="7"/>
      <color indexed="8"/>
      <name val="Tahoma"/>
      <family val="2"/>
    </font>
    <font>
      <b/>
      <sz val="7"/>
      <color indexed="18"/>
      <name val="Tahoma"/>
      <family val="2"/>
    </font>
    <font>
      <sz val="10"/>
      <color indexed="63"/>
      <name val="Tahoma"/>
      <family val="2"/>
    </font>
    <font>
      <sz val="16"/>
      <color indexed="58"/>
      <name val="Tahoma"/>
      <family val="2"/>
    </font>
    <font>
      <sz val="16"/>
      <color indexed="61"/>
      <name val="Tahoma"/>
      <family val="2"/>
    </font>
    <font>
      <b/>
      <sz val="7"/>
      <color indexed="58"/>
      <name val="Tahoma"/>
      <family val="2"/>
    </font>
    <font>
      <b/>
      <sz val="7"/>
      <color indexed="61"/>
      <name val="Tahoma"/>
      <family val="2"/>
    </font>
    <font>
      <b/>
      <sz val="5"/>
      <color indexed="1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9"/>
      <color indexed="63"/>
      <name val="Tahoma"/>
      <family val="2"/>
    </font>
    <font>
      <b/>
      <sz val="16"/>
      <color indexed="54"/>
      <name val="Tahoma"/>
      <family val="2"/>
    </font>
    <font>
      <sz val="16"/>
      <color indexed="54"/>
      <name val="Tahoma"/>
      <family val="2"/>
    </font>
    <font>
      <b/>
      <sz val="16"/>
      <color indexed="16"/>
      <name val="Tahoma"/>
      <family val="2"/>
    </font>
    <font>
      <sz val="16"/>
      <color indexed="16"/>
      <name val="Tahoma"/>
      <family val="2"/>
    </font>
    <font>
      <b/>
      <sz val="9"/>
      <color indexed="42"/>
      <name val="Tahoma"/>
      <family val="2"/>
    </font>
    <font>
      <b/>
      <sz val="9"/>
      <color indexed="8"/>
      <name val="Tahoma"/>
      <family val="2"/>
    </font>
    <font>
      <sz val="14"/>
      <name val="Wingdings"/>
      <family val="0"/>
    </font>
    <font>
      <b/>
      <sz val="11"/>
      <color indexed="42"/>
      <name val="Tahoma"/>
      <family val="2"/>
    </font>
    <font>
      <b/>
      <sz val="6"/>
      <color indexed="41"/>
      <name val="Tahoma"/>
      <family val="2"/>
    </font>
    <font>
      <b/>
      <sz val="8"/>
      <color indexed="41"/>
      <name val="Tahoma"/>
      <family val="2"/>
    </font>
    <font>
      <b/>
      <sz val="8"/>
      <color indexed="44"/>
      <name val="Tahoma"/>
      <family val="2"/>
    </font>
    <font>
      <sz val="7"/>
      <color indexed="10"/>
      <name val="Tahoma"/>
      <family val="2"/>
    </font>
    <font>
      <sz val="7"/>
      <color indexed="18"/>
      <name val="Tahoma"/>
      <family val="2"/>
    </font>
    <font>
      <sz val="10"/>
      <color indexed="23"/>
      <name val="Tahoma"/>
      <family val="2"/>
    </font>
    <font>
      <sz val="7"/>
      <color indexed="61"/>
      <name val="Tahoma"/>
      <family val="2"/>
    </font>
    <font>
      <sz val="10"/>
      <color indexed="41"/>
      <name val="Tahoma"/>
      <family val="2"/>
    </font>
    <font>
      <b/>
      <sz val="8"/>
      <color indexed="42"/>
      <name val="Tahoma"/>
      <family val="2"/>
    </font>
    <font>
      <b/>
      <sz val="8"/>
      <color indexed="43"/>
      <name val="Tahoma"/>
      <family val="2"/>
    </font>
    <font>
      <b/>
      <sz val="6"/>
      <color indexed="43"/>
      <name val="Tahoma"/>
      <family val="2"/>
    </font>
    <font>
      <sz val="7"/>
      <color indexed="58"/>
      <name val="Tahoma"/>
      <family val="2"/>
    </font>
    <font>
      <b/>
      <sz val="8"/>
      <color indexed="18"/>
      <name val="Tahoma"/>
      <family val="2"/>
    </font>
    <font>
      <sz val="8"/>
      <color indexed="9"/>
      <name val="Tahoma"/>
      <family val="2"/>
    </font>
    <font>
      <sz val="7"/>
      <color indexed="55"/>
      <name val="Tahoma"/>
      <family val="2"/>
    </font>
    <font>
      <sz val="8"/>
      <color indexed="58"/>
      <name val="Tahoma"/>
      <family val="2"/>
    </font>
    <font>
      <sz val="7"/>
      <color indexed="9"/>
      <name val="Tahoma"/>
      <family val="2"/>
    </font>
    <font>
      <b/>
      <sz val="7"/>
      <color indexed="9"/>
      <name val="Tahoma"/>
      <family val="2"/>
    </font>
    <font>
      <sz val="8"/>
      <color indexed="55"/>
      <name val="Tahoma"/>
      <family val="2"/>
    </font>
    <font>
      <b/>
      <sz val="6"/>
      <name val="Tahoma"/>
      <family val="2"/>
    </font>
    <font>
      <sz val="8"/>
      <name val="DigitalStrip"/>
      <family val="2"/>
    </font>
    <font>
      <b/>
      <sz val="6"/>
      <color indexed="10"/>
      <name val="Tahoma"/>
      <family val="2"/>
    </font>
    <font>
      <sz val="10"/>
      <name val="DigitalStrip"/>
      <family val="2"/>
    </font>
    <font>
      <sz val="8"/>
      <color indexed="58"/>
      <name val="DigitalStrip"/>
      <family val="2"/>
    </font>
    <font>
      <sz val="6"/>
      <name val="DigitalStrip"/>
      <family val="2"/>
    </font>
    <font>
      <b/>
      <sz val="7"/>
      <color indexed="52"/>
      <name val="Tahoma"/>
      <family val="2"/>
    </font>
    <font>
      <sz val="7"/>
      <color indexed="8"/>
      <name val="Wingdings"/>
      <family val="0"/>
    </font>
    <font>
      <sz val="7"/>
      <color indexed="8"/>
      <name val="DigitalStrip"/>
      <family val="2"/>
    </font>
    <font>
      <sz val="8"/>
      <color indexed="8"/>
      <name val="DigitalStrip"/>
      <family val="2"/>
    </font>
    <font>
      <b/>
      <sz val="8"/>
      <color indexed="63"/>
      <name val="Tahoma"/>
      <family val="2"/>
    </font>
    <font>
      <b/>
      <sz val="7"/>
      <name val="Tahoma"/>
      <family val="2"/>
    </font>
    <font>
      <b/>
      <sz val="7"/>
      <color indexed="53"/>
      <name val="Tahoma"/>
      <family val="2"/>
    </font>
    <font>
      <sz val="8"/>
      <color indexed="18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b/>
      <sz val="26"/>
      <color indexed="18"/>
      <name val="Tahoma"/>
      <family val="2"/>
    </font>
    <font>
      <b/>
      <sz val="7"/>
      <color indexed="54"/>
      <name val="Tahoma"/>
      <family val="2"/>
    </font>
    <font>
      <b/>
      <sz val="5"/>
      <name val="Tahoma"/>
      <family val="2"/>
    </font>
    <font>
      <sz val="5"/>
      <name val="Tahoma"/>
      <family val="2"/>
    </font>
    <font>
      <sz val="5"/>
      <color indexed="8"/>
      <name val="Wingdings"/>
      <family val="0"/>
    </font>
    <font>
      <b/>
      <sz val="6"/>
      <color indexed="9"/>
      <name val="Tahoma"/>
      <family val="2"/>
    </font>
    <font>
      <b/>
      <sz val="8"/>
      <color indexed="22"/>
      <name val="Tahoma"/>
      <family val="2"/>
    </font>
    <font>
      <sz val="5"/>
      <color indexed="8"/>
      <name val="Tahoma"/>
      <family val="2"/>
    </font>
    <font>
      <b/>
      <sz val="6"/>
      <color indexed="12"/>
      <name val="DigitalStrip"/>
      <family val="2"/>
    </font>
    <font>
      <sz val="7"/>
      <name val="DigitalStrip"/>
      <family val="2"/>
    </font>
    <font>
      <sz val="7"/>
      <color indexed="22"/>
      <name val="Tahoma"/>
      <family val="2"/>
    </font>
    <font>
      <b/>
      <sz val="8"/>
      <color indexed="12"/>
      <name val="Tahoma"/>
      <family val="2"/>
    </font>
    <font>
      <sz val="6"/>
      <color indexed="18"/>
      <name val="Tahoma"/>
      <family val="2"/>
    </font>
    <font>
      <b/>
      <sz val="14"/>
      <color indexed="10"/>
      <name val="Tahoma"/>
      <family val="2"/>
    </font>
    <font>
      <sz val="6"/>
      <color indexed="20"/>
      <name val="Tahoma"/>
      <family val="2"/>
    </font>
    <font>
      <b/>
      <sz val="6"/>
      <color indexed="20"/>
      <name val="Tahoma"/>
      <family val="2"/>
    </font>
    <font>
      <sz val="7"/>
      <color indexed="20"/>
      <name val="Tahoma"/>
      <family val="2"/>
    </font>
    <font>
      <b/>
      <sz val="9"/>
      <color indexed="18"/>
      <name val="Tahoma"/>
      <family val="2"/>
    </font>
    <font>
      <b/>
      <sz val="7"/>
      <color indexed="20"/>
      <name val="Tahoma"/>
      <family val="2"/>
    </font>
    <font>
      <b/>
      <sz val="8"/>
      <name val="Tahoma"/>
      <family val="2"/>
    </font>
    <font>
      <b/>
      <sz val="7"/>
      <color indexed="41"/>
      <name val="Tahoma"/>
      <family val="2"/>
    </font>
    <font>
      <sz val="6"/>
      <color indexed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8"/>
      </bottom>
    </border>
    <border>
      <left style="thin">
        <color indexed="5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8"/>
      </right>
      <top>
        <color indexed="63"/>
      </top>
      <bottom style="thin">
        <color indexed="22"/>
      </bottom>
    </border>
    <border>
      <left style="thin">
        <color indexed="5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8"/>
      </right>
      <top style="thin">
        <color indexed="22"/>
      </top>
      <bottom style="thin">
        <color indexed="22"/>
      </bottom>
    </border>
    <border>
      <left style="thin">
        <color indexed="58"/>
      </left>
      <right style="thin">
        <color indexed="22"/>
      </right>
      <top style="thin">
        <color indexed="22"/>
      </top>
      <bottom style="thin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8"/>
      </bottom>
    </border>
    <border>
      <left style="thin">
        <color indexed="22"/>
      </left>
      <right style="thin">
        <color indexed="58"/>
      </right>
      <top style="thin">
        <color indexed="22"/>
      </top>
      <bottom style="thin">
        <color indexed="58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16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vertical="center" shrinkToFit="1"/>
      <protection/>
    </xf>
    <xf numFmtId="0" fontId="7" fillId="4" borderId="0" xfId="0" applyFont="1" applyFill="1" applyAlignment="1" applyProtection="1">
      <alignment horizontal="center" vertical="center" shrinkToFit="1"/>
      <protection/>
    </xf>
    <xf numFmtId="0" fontId="4" fillId="4" borderId="0" xfId="0" applyFont="1" applyFill="1" applyAlignment="1" applyProtection="1">
      <alignment vertical="center"/>
      <protection/>
    </xf>
    <xf numFmtId="0" fontId="8" fillId="5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9" fillId="6" borderId="2" xfId="0" applyFont="1" applyFill="1" applyBorder="1" applyAlignment="1" applyProtection="1">
      <alignment horizontal="center" vertical="center" shrinkToFit="1"/>
      <protection locked="0"/>
    </xf>
    <xf numFmtId="1" fontId="10" fillId="7" borderId="3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4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vertical="center" shrinkToFit="1"/>
      <protection locked="0"/>
    </xf>
    <xf numFmtId="0" fontId="12" fillId="8" borderId="3" xfId="0" applyFont="1" applyFill="1" applyBorder="1" applyAlignment="1" applyProtection="1">
      <alignment horizontal="center" vertical="center" shrinkToFit="1"/>
      <protection locked="0"/>
    </xf>
    <xf numFmtId="0" fontId="12" fillId="8" borderId="4" xfId="0" applyFont="1" applyFill="1" applyBorder="1" applyAlignment="1" applyProtection="1">
      <alignment horizontal="center" vertical="center" shrinkToFit="1"/>
      <protection locked="0"/>
    </xf>
    <xf numFmtId="0" fontId="12" fillId="8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 applyProtection="1">
      <alignment vertical="center" wrapText="1"/>
      <protection/>
    </xf>
    <xf numFmtId="0" fontId="8" fillId="5" borderId="1" xfId="0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/>
    </xf>
    <xf numFmtId="0" fontId="13" fillId="8" borderId="0" xfId="0" applyFont="1" applyFill="1" applyAlignment="1" applyProtection="1">
      <alignment vertical="center"/>
      <protection/>
    </xf>
    <xf numFmtId="0" fontId="15" fillId="4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 applyProtection="1">
      <alignment vertical="center" wrapText="1"/>
      <protection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/>
    </xf>
    <xf numFmtId="0" fontId="16" fillId="8" borderId="0" xfId="0" applyFont="1" applyFill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right" vertical="center" shrinkToFit="1"/>
      <protection locked="0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20" fillId="4" borderId="0" xfId="0" applyFont="1" applyFill="1" applyBorder="1" applyAlignment="1" applyProtection="1">
      <alignment horizontal="righ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18" fillId="4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/>
    </xf>
    <xf numFmtId="0" fontId="22" fillId="8" borderId="0" xfId="0" applyFont="1" applyFill="1" applyAlignment="1" applyProtection="1">
      <alignment vertical="center"/>
      <protection/>
    </xf>
    <xf numFmtId="0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>
      <alignment/>
    </xf>
    <xf numFmtId="0" fontId="23" fillId="2" borderId="0" xfId="0" applyFont="1" applyFill="1" applyAlignment="1">
      <alignment/>
    </xf>
    <xf numFmtId="0" fontId="5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/>
    </xf>
    <xf numFmtId="0" fontId="23" fillId="8" borderId="0" xfId="0" applyFont="1" applyFill="1" applyAlignment="1" applyProtection="1">
      <alignment vertical="center"/>
      <protection/>
    </xf>
    <xf numFmtId="0" fontId="4" fillId="8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 applyProtection="1">
      <alignment vertical="center"/>
      <protection/>
    </xf>
    <xf numFmtId="0" fontId="8" fillId="9" borderId="1" xfId="0" applyFont="1" applyFill="1" applyBorder="1" applyAlignment="1" applyProtection="1">
      <alignment horizontal="right" vertical="center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top" wrapText="1"/>
      <protection locked="0"/>
    </xf>
    <xf numFmtId="0" fontId="25" fillId="4" borderId="0" xfId="0" applyFont="1" applyFill="1" applyBorder="1" applyAlignment="1" applyProtection="1">
      <alignment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8" fillId="1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9" fillId="5" borderId="6" xfId="0" applyFont="1" applyFill="1" applyBorder="1" applyAlignment="1" applyProtection="1">
      <alignment horizontal="center" vertical="center"/>
      <protection locked="0"/>
    </xf>
    <xf numFmtId="0" fontId="29" fillId="5" borderId="7" xfId="0" applyFont="1" applyFill="1" applyBorder="1" applyAlignment="1" applyProtection="1">
      <alignment horizontal="center" vertical="center"/>
      <protection locked="0"/>
    </xf>
    <xf numFmtId="0" fontId="29" fillId="5" borderId="8" xfId="0" applyFont="1" applyFill="1" applyBorder="1" applyAlignment="1" applyProtection="1">
      <alignment horizontal="center" vertical="center"/>
      <protection locked="0"/>
    </xf>
    <xf numFmtId="0" fontId="30" fillId="1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9" fillId="5" borderId="9" xfId="0" applyFont="1" applyFill="1" applyBorder="1" applyAlignment="1" applyProtection="1">
      <alignment horizontal="center" vertical="center"/>
      <protection locked="0"/>
    </xf>
    <xf numFmtId="0" fontId="29" fillId="5" borderId="10" xfId="0" applyFont="1" applyFill="1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180" fontId="32" fillId="5" borderId="6" xfId="0" applyNumberFormat="1" applyFont="1" applyFill="1" applyBorder="1" applyAlignment="1" applyProtection="1">
      <alignment horizontal="center" shrinkToFit="1"/>
      <protection locked="0"/>
    </xf>
    <xf numFmtId="180" fontId="32" fillId="5" borderId="7" xfId="0" applyNumberFormat="1" applyFont="1" applyFill="1" applyBorder="1" applyAlignment="1" applyProtection="1">
      <alignment horizontal="center" shrinkToFit="1"/>
      <protection locked="0"/>
    </xf>
    <xf numFmtId="180" fontId="32" fillId="5" borderId="8" xfId="0" applyNumberFormat="1" applyFont="1" applyFill="1" applyBorder="1" applyAlignment="1" applyProtection="1">
      <alignment horizontal="center" shrinkToFit="1"/>
      <protection locked="0"/>
    </xf>
    <xf numFmtId="0" fontId="31" fillId="1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vertical="center"/>
    </xf>
    <xf numFmtId="0" fontId="3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vertical="center"/>
      <protection locked="0"/>
    </xf>
    <xf numFmtId="0" fontId="33" fillId="2" borderId="0" xfId="0" applyFont="1" applyFill="1" applyAlignment="1">
      <alignment vertical="center"/>
    </xf>
    <xf numFmtId="0" fontId="33" fillId="8" borderId="0" xfId="0" applyFont="1" applyFill="1" applyAlignment="1" applyProtection="1">
      <alignment vertical="center"/>
      <protection/>
    </xf>
    <xf numFmtId="180" fontId="32" fillId="5" borderId="12" xfId="0" applyNumberFormat="1" applyFont="1" applyFill="1" applyBorder="1" applyAlignment="1" applyProtection="1">
      <alignment horizontal="center" shrinkToFit="1"/>
      <protection locked="0"/>
    </xf>
    <xf numFmtId="180" fontId="32" fillId="5" borderId="0" xfId="0" applyNumberFormat="1" applyFont="1" applyFill="1" applyBorder="1" applyAlignment="1" applyProtection="1">
      <alignment horizontal="center" shrinkToFit="1"/>
      <protection locked="0"/>
    </xf>
    <xf numFmtId="180" fontId="32" fillId="5" borderId="13" xfId="0" applyNumberFormat="1" applyFont="1" applyFill="1" applyBorder="1" applyAlignment="1" applyProtection="1">
      <alignment horizontal="center" shrinkToFit="1"/>
      <protection locked="0"/>
    </xf>
    <xf numFmtId="180" fontId="34" fillId="5" borderId="9" xfId="0" applyNumberFormat="1" applyFont="1" applyFill="1" applyBorder="1" applyAlignment="1" applyProtection="1">
      <alignment horizontal="center" vertical="center" shrinkToFit="1"/>
      <protection locked="0"/>
    </xf>
    <xf numFmtId="180" fontId="34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34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right" vertical="center"/>
      <protection locked="0"/>
    </xf>
    <xf numFmtId="0" fontId="27" fillId="11" borderId="0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Border="1" applyAlignment="1" applyProtection="1">
      <alignment horizontal="center" vertical="center"/>
      <protection locked="0"/>
    </xf>
    <xf numFmtId="0" fontId="27" fillId="12" borderId="0" xfId="0" applyFont="1" applyFill="1" applyBorder="1" applyAlignment="1" applyProtection="1">
      <alignment horizontal="center" vertical="center"/>
      <protection locked="0"/>
    </xf>
    <xf numFmtId="0" fontId="28" fillId="12" borderId="0" xfId="0" applyFont="1" applyFill="1" applyBorder="1" applyAlignment="1" applyProtection="1">
      <alignment horizontal="center" vertical="center" wrapText="1"/>
      <protection locked="0"/>
    </xf>
    <xf numFmtId="0" fontId="27" fillId="12" borderId="14" xfId="0" applyFont="1" applyFill="1" applyBorder="1" applyAlignment="1" applyProtection="1">
      <alignment horizontal="center" vertical="center" shrinkToFit="1"/>
      <protection locked="0"/>
    </xf>
    <xf numFmtId="180" fontId="32" fillId="9" borderId="15" xfId="0" applyNumberFormat="1" applyFont="1" applyFill="1" applyBorder="1" applyAlignment="1" applyProtection="1">
      <alignment horizontal="center" shrinkToFit="1"/>
      <protection locked="0"/>
    </xf>
    <xf numFmtId="180" fontId="32" fillId="9" borderId="16" xfId="0" applyNumberFormat="1" applyFont="1" applyFill="1" applyBorder="1" applyAlignment="1" applyProtection="1">
      <alignment horizontal="center" shrinkToFit="1"/>
      <protection locked="0"/>
    </xf>
    <xf numFmtId="180" fontId="32" fillId="9" borderId="17" xfId="0" applyNumberFormat="1" applyFont="1" applyFill="1" applyBorder="1" applyAlignment="1" applyProtection="1">
      <alignment horizontal="center" shrinkToFit="1"/>
      <protection locked="0"/>
    </xf>
    <xf numFmtId="0" fontId="37" fillId="11" borderId="0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center" wrapText="1"/>
      <protection locked="0"/>
    </xf>
    <xf numFmtId="180" fontId="32" fillId="13" borderId="18" xfId="0" applyNumberFormat="1" applyFont="1" applyFill="1" applyBorder="1" applyAlignment="1" applyProtection="1">
      <alignment horizontal="center" shrinkToFit="1"/>
      <protection locked="0"/>
    </xf>
    <xf numFmtId="180" fontId="32" fillId="13" borderId="19" xfId="0" applyNumberFormat="1" applyFont="1" applyFill="1" applyBorder="1" applyAlignment="1" applyProtection="1">
      <alignment horizontal="center" shrinkToFit="1"/>
      <protection locked="0"/>
    </xf>
    <xf numFmtId="180" fontId="32" fillId="13" borderId="20" xfId="0" applyNumberFormat="1" applyFont="1" applyFill="1" applyBorder="1" applyAlignment="1" applyProtection="1">
      <alignment horizontal="center" shrinkToFit="1"/>
      <protection locked="0"/>
    </xf>
    <xf numFmtId="0" fontId="38" fillId="12" borderId="0" xfId="0" applyFont="1" applyFill="1" applyBorder="1" applyAlignment="1" applyProtection="1">
      <alignment horizontal="center"/>
      <protection locked="0"/>
    </xf>
    <xf numFmtId="1" fontId="32" fillId="13" borderId="18" xfId="0" applyNumberFormat="1" applyFont="1" applyFill="1" applyBorder="1" applyAlignment="1" applyProtection="1">
      <alignment horizontal="center" shrinkToFit="1"/>
      <protection locked="0"/>
    </xf>
    <xf numFmtId="1" fontId="32" fillId="13" borderId="19" xfId="0" applyNumberFormat="1" applyFont="1" applyFill="1" applyBorder="1" applyAlignment="1" applyProtection="1">
      <alignment horizontal="center" shrinkToFit="1"/>
      <protection locked="0"/>
    </xf>
    <xf numFmtId="1" fontId="32" fillId="13" borderId="20" xfId="0" applyNumberFormat="1" applyFont="1" applyFill="1" applyBorder="1" applyAlignment="1" applyProtection="1">
      <alignment horizontal="center" shrinkToFi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80" fontId="32" fillId="9" borderId="21" xfId="0" applyNumberFormat="1" applyFont="1" applyFill="1" applyBorder="1" applyAlignment="1" applyProtection="1">
      <alignment horizontal="center" shrinkToFit="1"/>
      <protection locked="0"/>
    </xf>
    <xf numFmtId="180" fontId="32" fillId="9" borderId="0" xfId="0" applyNumberFormat="1" applyFont="1" applyFill="1" applyBorder="1" applyAlignment="1" applyProtection="1">
      <alignment horizontal="center" shrinkToFit="1"/>
      <protection locked="0"/>
    </xf>
    <xf numFmtId="180" fontId="32" fillId="9" borderId="22" xfId="0" applyNumberFormat="1" applyFont="1" applyFill="1" applyBorder="1" applyAlignment="1" applyProtection="1">
      <alignment horizontal="center" shrinkToFit="1"/>
      <protection locked="0"/>
    </xf>
    <xf numFmtId="180" fontId="32" fillId="13" borderId="23" xfId="0" applyNumberFormat="1" applyFont="1" applyFill="1" applyBorder="1" applyAlignment="1" applyProtection="1">
      <alignment horizontal="center" shrinkToFit="1"/>
      <protection locked="0"/>
    </xf>
    <xf numFmtId="180" fontId="32" fillId="13" borderId="0" xfId="0" applyNumberFormat="1" applyFont="1" applyFill="1" applyBorder="1" applyAlignment="1" applyProtection="1">
      <alignment horizontal="center" shrinkToFit="1"/>
      <protection locked="0"/>
    </xf>
    <xf numFmtId="180" fontId="32" fillId="13" borderId="24" xfId="0" applyNumberFormat="1" applyFont="1" applyFill="1" applyBorder="1" applyAlignment="1" applyProtection="1">
      <alignment horizontal="center" shrinkToFit="1"/>
      <protection locked="0"/>
    </xf>
    <xf numFmtId="1" fontId="32" fillId="13" borderId="23" xfId="0" applyNumberFormat="1" applyFont="1" applyFill="1" applyBorder="1" applyAlignment="1" applyProtection="1">
      <alignment horizontal="center" shrinkToFit="1"/>
      <protection locked="0"/>
    </xf>
    <xf numFmtId="1" fontId="32" fillId="13" borderId="0" xfId="0" applyNumberFormat="1" applyFont="1" applyFill="1" applyBorder="1" applyAlignment="1" applyProtection="1">
      <alignment horizontal="center" shrinkToFit="1"/>
      <protection locked="0"/>
    </xf>
    <xf numFmtId="1" fontId="32" fillId="13" borderId="24" xfId="0" applyNumberFormat="1" applyFont="1" applyFill="1" applyBorder="1" applyAlignment="1" applyProtection="1">
      <alignment horizontal="center" shrinkToFit="1"/>
      <protection locked="0"/>
    </xf>
    <xf numFmtId="180" fontId="34" fillId="9" borderId="25" xfId="0" applyNumberFormat="1" applyFont="1" applyFill="1" applyBorder="1" applyAlignment="1" applyProtection="1">
      <alignment horizontal="center" vertical="center" shrinkToFit="1"/>
      <protection locked="0"/>
    </xf>
    <xf numFmtId="180" fontId="34" fillId="9" borderId="26" xfId="0" applyNumberFormat="1" applyFont="1" applyFill="1" applyBorder="1" applyAlignment="1" applyProtection="1">
      <alignment horizontal="center" vertical="center" shrinkToFit="1"/>
      <protection locked="0"/>
    </xf>
    <xf numFmtId="180" fontId="34" fillId="9" borderId="2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4" fillId="4" borderId="0" xfId="0" applyFont="1" applyFill="1" applyBorder="1" applyAlignment="1" applyProtection="1">
      <alignment horizontal="center" vertical="center" shrinkToFit="1"/>
      <protection locked="0"/>
    </xf>
    <xf numFmtId="180" fontId="34" fillId="13" borderId="28" xfId="0" applyNumberFormat="1" applyFont="1" applyFill="1" applyBorder="1" applyAlignment="1" applyProtection="1">
      <alignment horizontal="center" vertical="center" shrinkToFit="1"/>
      <protection locked="0"/>
    </xf>
    <xf numFmtId="180" fontId="34" fillId="13" borderId="14" xfId="0" applyNumberFormat="1" applyFont="1" applyFill="1" applyBorder="1" applyAlignment="1" applyProtection="1">
      <alignment horizontal="center" vertical="center" shrinkToFit="1"/>
      <protection locked="0"/>
    </xf>
    <xf numFmtId="180" fontId="34" fillId="13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1" fontId="34" fillId="13" borderId="28" xfId="0" applyNumberFormat="1" applyFont="1" applyFill="1" applyBorder="1" applyAlignment="1" applyProtection="1">
      <alignment horizontal="center" vertical="center" shrinkToFit="1"/>
      <protection locked="0"/>
    </xf>
    <xf numFmtId="1" fontId="34" fillId="13" borderId="14" xfId="0" applyNumberFormat="1" applyFont="1" applyFill="1" applyBorder="1" applyAlignment="1" applyProtection="1">
      <alignment horizontal="center" vertical="center" shrinkToFit="1"/>
      <protection locked="0"/>
    </xf>
    <xf numFmtId="1" fontId="34" fillId="13" borderId="29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1" fontId="42" fillId="14" borderId="0" xfId="0" applyNumberFormat="1" applyFont="1" applyFill="1" applyBorder="1" applyAlignment="1" applyProtection="1">
      <alignment horizontal="right" vertical="center"/>
      <protection locked="0"/>
    </xf>
    <xf numFmtId="1" fontId="43" fillId="8" borderId="30" xfId="0" applyNumberFormat="1" applyFont="1" applyFill="1" applyBorder="1" applyAlignment="1" applyProtection="1">
      <alignment horizontal="center" vertical="center"/>
      <protection locked="0"/>
    </xf>
    <xf numFmtId="1" fontId="43" fillId="8" borderId="31" xfId="0" applyNumberFormat="1" applyFont="1" applyFill="1" applyBorder="1" applyAlignment="1" applyProtection="1">
      <alignment horizontal="center" vertical="center"/>
      <protection locked="0"/>
    </xf>
    <xf numFmtId="1" fontId="43" fillId="8" borderId="32" xfId="0" applyNumberFormat="1" applyFont="1" applyFill="1" applyBorder="1" applyAlignment="1" applyProtection="1">
      <alignment horizontal="center" vertical="center"/>
      <protection locked="0"/>
    </xf>
    <xf numFmtId="1" fontId="42" fillId="15" borderId="0" xfId="0" applyNumberFormat="1" applyFont="1" applyFill="1" applyBorder="1" applyAlignment="1" applyProtection="1">
      <alignment horizontal="right" vertical="center"/>
      <protection locked="0"/>
    </xf>
    <xf numFmtId="1" fontId="43" fillId="3" borderId="33" xfId="0" applyNumberFormat="1" applyFont="1" applyFill="1" applyBorder="1" applyAlignment="1" applyProtection="1">
      <alignment horizontal="center" vertical="center"/>
      <protection locked="0"/>
    </xf>
    <xf numFmtId="1" fontId="43" fillId="3" borderId="34" xfId="0" applyNumberFormat="1" applyFont="1" applyFill="1" applyBorder="1" applyAlignment="1" applyProtection="1">
      <alignment horizontal="center" vertical="center"/>
      <protection locked="0"/>
    </xf>
    <xf numFmtId="1" fontId="43" fillId="3" borderId="35" xfId="0" applyNumberFormat="1" applyFon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Fill="1" applyBorder="1" applyAlignment="1" applyProtection="1">
      <alignment vertical="center"/>
      <protection locked="0"/>
    </xf>
    <xf numFmtId="0" fontId="17" fillId="14" borderId="0" xfId="0" applyFont="1" applyFill="1" applyBorder="1" applyAlignment="1" applyProtection="1">
      <alignment horizontal="center"/>
      <protection locked="0"/>
    </xf>
    <xf numFmtId="0" fontId="17" fillId="14" borderId="0" xfId="0" applyFont="1" applyFill="1" applyBorder="1" applyAlignment="1" applyProtection="1">
      <alignment horizontal="center"/>
      <protection locked="0"/>
    </xf>
    <xf numFmtId="0" fontId="17" fillId="14" borderId="0" xfId="0" applyFont="1" applyFill="1" applyBorder="1" applyAlignment="1" applyProtection="1">
      <alignment horizontal="center" wrapText="1"/>
      <protection locked="0"/>
    </xf>
    <xf numFmtId="0" fontId="44" fillId="14" borderId="0" xfId="0" applyFont="1" applyFill="1" applyBorder="1" applyAlignment="1" applyProtection="1">
      <alignment horizontal="center"/>
      <protection locked="0"/>
    </xf>
    <xf numFmtId="0" fontId="17" fillId="15" borderId="0" xfId="0" applyFont="1" applyFill="1" applyBorder="1" applyAlignment="1" applyProtection="1">
      <alignment horizontal="center"/>
      <protection locked="0"/>
    </xf>
    <xf numFmtId="0" fontId="44" fillId="15" borderId="0" xfId="0" applyFont="1" applyFill="1" applyBorder="1" applyAlignment="1" applyProtection="1">
      <alignment horizontal="center"/>
      <protection locked="0"/>
    </xf>
    <xf numFmtId="49" fontId="16" fillId="15" borderId="0" xfId="0" applyNumberFormat="1" applyFont="1" applyFill="1" applyBorder="1" applyAlignment="1" applyProtection="1">
      <alignment horizontal="center"/>
      <protection locked="0"/>
    </xf>
    <xf numFmtId="0" fontId="17" fillId="15" borderId="34" xfId="0" applyFont="1" applyFill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32" fillId="8" borderId="6" xfId="0" applyNumberFormat="1" applyFont="1" applyFill="1" applyBorder="1" applyAlignment="1" applyProtection="1">
      <alignment horizontal="center" shrinkToFit="1"/>
      <protection locked="0"/>
    </xf>
    <xf numFmtId="1" fontId="32" fillId="8" borderId="7" xfId="0" applyNumberFormat="1" applyFont="1" applyFill="1" applyBorder="1" applyAlignment="1" applyProtection="1">
      <alignment horizontal="center" shrinkToFit="1"/>
      <protection locked="0"/>
    </xf>
    <xf numFmtId="1" fontId="32" fillId="8" borderId="8" xfId="0" applyNumberFormat="1" applyFont="1" applyFill="1" applyBorder="1" applyAlignment="1" applyProtection="1">
      <alignment horizontal="center" shrinkToFit="1"/>
      <protection locked="0"/>
    </xf>
    <xf numFmtId="0" fontId="45" fillId="14" borderId="0" xfId="0" applyFont="1" applyFill="1" applyBorder="1" applyAlignment="1" applyProtection="1">
      <alignment horizontal="center"/>
      <protection locked="0"/>
    </xf>
    <xf numFmtId="0" fontId="46" fillId="14" borderId="0" xfId="0" applyFont="1" applyFill="1" applyBorder="1" applyAlignment="1" applyProtection="1">
      <alignment horizontal="center"/>
      <protection locked="0"/>
    </xf>
    <xf numFmtId="180" fontId="32" fillId="3" borderId="36" xfId="0" applyNumberFormat="1" applyFont="1" applyFill="1" applyBorder="1" applyAlignment="1" applyProtection="1">
      <alignment horizontal="center" shrinkToFit="1"/>
      <protection locked="0"/>
    </xf>
    <xf numFmtId="180" fontId="32" fillId="3" borderId="37" xfId="0" applyNumberFormat="1" applyFont="1" applyFill="1" applyBorder="1" applyAlignment="1" applyProtection="1">
      <alignment horizontal="center" shrinkToFit="1"/>
      <protection locked="0"/>
    </xf>
    <xf numFmtId="180" fontId="32" fillId="3" borderId="38" xfId="0" applyNumberFormat="1" applyFont="1" applyFill="1" applyBorder="1" applyAlignment="1" applyProtection="1">
      <alignment horizontal="center" shrinkToFit="1"/>
      <protection locked="0"/>
    </xf>
    <xf numFmtId="0" fontId="47" fillId="15" borderId="0" xfId="0" applyFont="1" applyFill="1" applyBorder="1" applyAlignment="1" applyProtection="1">
      <alignment horizontal="center" textRotation="90"/>
      <protection locked="0"/>
    </xf>
    <xf numFmtId="0" fontId="48" fillId="15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1" fontId="32" fillId="8" borderId="9" xfId="0" applyNumberFormat="1" applyFont="1" applyFill="1" applyBorder="1" applyAlignment="1" applyProtection="1">
      <alignment horizontal="center" shrinkToFit="1"/>
      <protection locked="0"/>
    </xf>
    <xf numFmtId="1" fontId="32" fillId="8" borderId="10" xfId="0" applyNumberFormat="1" applyFont="1" applyFill="1" applyBorder="1" applyAlignment="1" applyProtection="1">
      <alignment horizontal="center" shrinkToFit="1"/>
      <protection locked="0"/>
    </xf>
    <xf numFmtId="1" fontId="32" fillId="8" borderId="11" xfId="0" applyNumberFormat="1" applyFont="1" applyFill="1" applyBorder="1" applyAlignment="1" applyProtection="1">
      <alignment horizontal="center" shrinkToFit="1"/>
      <protection locked="0"/>
    </xf>
    <xf numFmtId="180" fontId="32" fillId="3" borderId="39" xfId="0" applyNumberFormat="1" applyFont="1" applyFill="1" applyBorder="1" applyAlignment="1" applyProtection="1">
      <alignment horizontal="center" shrinkToFit="1"/>
      <protection locked="0"/>
    </xf>
    <xf numFmtId="180" fontId="32" fillId="3" borderId="40" xfId="0" applyNumberFormat="1" applyFont="1" applyFill="1" applyBorder="1" applyAlignment="1" applyProtection="1">
      <alignment horizontal="center" shrinkToFit="1"/>
      <protection locked="0"/>
    </xf>
    <xf numFmtId="180" fontId="32" fillId="3" borderId="41" xfId="0" applyNumberFormat="1" applyFont="1" applyFill="1" applyBorder="1" applyAlignment="1" applyProtection="1">
      <alignment horizontal="center" shrinkToFit="1"/>
      <protection locked="0"/>
    </xf>
    <xf numFmtId="1" fontId="32" fillId="14" borderId="12" xfId="0" applyNumberFormat="1" applyFont="1" applyFill="1" applyBorder="1" applyAlignment="1" applyProtection="1">
      <alignment horizontal="center" shrinkToFit="1"/>
      <protection locked="0"/>
    </xf>
    <xf numFmtId="1" fontId="32" fillId="14" borderId="0" xfId="0" applyNumberFormat="1" applyFont="1" applyFill="1" applyBorder="1" applyAlignment="1" applyProtection="1">
      <alignment horizontal="center" shrinkToFit="1"/>
      <protection locked="0"/>
    </xf>
    <xf numFmtId="1" fontId="32" fillId="14" borderId="13" xfId="0" applyNumberFormat="1" applyFont="1" applyFill="1" applyBorder="1" applyAlignment="1" applyProtection="1">
      <alignment horizontal="center" shrinkToFit="1"/>
      <protection locked="0"/>
    </xf>
    <xf numFmtId="180" fontId="32" fillId="15" borderId="42" xfId="0" applyNumberFormat="1" applyFont="1" applyFill="1" applyBorder="1" applyAlignment="1" applyProtection="1">
      <alignment horizontal="center" shrinkToFit="1"/>
      <protection locked="0"/>
    </xf>
    <xf numFmtId="180" fontId="32" fillId="15" borderId="0" xfId="0" applyNumberFormat="1" applyFont="1" applyFill="1" applyBorder="1" applyAlignment="1" applyProtection="1">
      <alignment horizontal="center" shrinkToFit="1"/>
      <protection locked="0"/>
    </xf>
    <xf numFmtId="180" fontId="32" fillId="15" borderId="43" xfId="0" applyNumberFormat="1" applyFont="1" applyFill="1" applyBorder="1" applyAlignment="1" applyProtection="1">
      <alignment horizontal="center" shrinkToFit="1"/>
      <protection locked="0"/>
    </xf>
    <xf numFmtId="1" fontId="26" fillId="8" borderId="30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31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32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0" xfId="0" applyFont="1" applyFill="1" applyBorder="1" applyAlignment="1" applyProtection="1">
      <alignment horizontal="center" vertical="center" shrinkToFit="1"/>
      <protection locked="0"/>
    </xf>
    <xf numFmtId="180" fontId="26" fillId="3" borderId="33" xfId="0" applyNumberFormat="1" applyFont="1" applyFill="1" applyBorder="1" applyAlignment="1" applyProtection="1">
      <alignment horizontal="center" vertical="center" shrinkToFit="1"/>
      <protection locked="0"/>
    </xf>
    <xf numFmtId="180" fontId="26" fillId="3" borderId="34" xfId="0" applyNumberFormat="1" applyFont="1" applyFill="1" applyBorder="1" applyAlignment="1" applyProtection="1">
      <alignment horizontal="center" vertical="center" shrinkToFit="1"/>
      <protection locked="0"/>
    </xf>
    <xf numFmtId="180" fontId="26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180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16" borderId="0" xfId="0" applyFont="1" applyFill="1" applyBorder="1" applyAlignment="1" applyProtection="1">
      <alignment horizontal="center" vertical="center" shrinkToFit="1"/>
      <protection locked="0"/>
    </xf>
    <xf numFmtId="0" fontId="49" fillId="16" borderId="44" xfId="0" applyFont="1" applyFill="1" applyBorder="1" applyAlignment="1" applyProtection="1">
      <alignment horizontal="center" vertical="center" shrinkToFit="1"/>
      <protection locked="0"/>
    </xf>
    <xf numFmtId="1" fontId="50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2" fillId="0" borderId="0" xfId="0" applyFont="1" applyFill="1" applyBorder="1" applyAlignment="1" applyProtection="1">
      <alignment horizontal="right" vertical="center" shrinkToFit="1"/>
      <protection locked="0"/>
    </xf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Alignment="1" applyProtection="1">
      <alignment horizontal="left" vertical="center" shrinkToFit="1"/>
      <protection locked="0"/>
    </xf>
    <xf numFmtId="0" fontId="53" fillId="10" borderId="30" xfId="0" applyFont="1" applyFill="1" applyBorder="1" applyAlignment="1" applyProtection="1">
      <alignment horizontal="center" vertical="center"/>
      <protection locked="0"/>
    </xf>
    <xf numFmtId="0" fontId="53" fillId="10" borderId="31" xfId="0" applyFont="1" applyFill="1" applyBorder="1" applyAlignment="1" applyProtection="1">
      <alignment horizontal="center" vertical="center"/>
      <protection locked="0"/>
    </xf>
    <xf numFmtId="0" fontId="54" fillId="10" borderId="31" xfId="0" applyFont="1" applyFill="1" applyBorder="1" applyAlignment="1" applyProtection="1">
      <alignment horizontal="center" vertical="center"/>
      <protection locked="0"/>
    </xf>
    <xf numFmtId="0" fontId="53" fillId="10" borderId="32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4" fillId="10" borderId="6" xfId="0" applyFont="1" applyFill="1" applyBorder="1" applyAlignment="1" applyProtection="1">
      <alignment horizontal="center" vertical="center"/>
      <protection locked="0"/>
    </xf>
    <xf numFmtId="0" fontId="54" fillId="10" borderId="7" xfId="0" applyFont="1" applyFill="1" applyBorder="1" applyAlignment="1" applyProtection="1">
      <alignment horizontal="center" vertical="center"/>
      <protection locked="0"/>
    </xf>
    <xf numFmtId="0" fontId="54" fillId="10" borderId="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55" fillId="0" borderId="0" xfId="0" applyFont="1" applyFill="1" applyBorder="1" applyAlignment="1" applyProtection="1">
      <alignment vertical="center"/>
      <protection/>
    </xf>
    <xf numFmtId="0" fontId="56" fillId="2" borderId="0" xfId="0" applyFont="1" applyFill="1" applyAlignment="1" applyProtection="1">
      <alignment vertical="center"/>
      <protection locked="0"/>
    </xf>
    <xf numFmtId="0" fontId="26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57" fillId="4" borderId="12" xfId="0" applyFont="1" applyFill="1" applyBorder="1" applyAlignment="1" applyProtection="1">
      <alignment horizontal="right" shrinkToFit="1"/>
      <protection locked="0"/>
    </xf>
    <xf numFmtId="0" fontId="57" fillId="4" borderId="0" xfId="0" applyFont="1" applyFill="1" applyBorder="1" applyAlignment="1" applyProtection="1">
      <alignment horizontal="right" shrinkToFit="1"/>
      <protection locked="0"/>
    </xf>
    <xf numFmtId="0" fontId="8" fillId="4" borderId="0" xfId="0" applyFont="1" applyFill="1" applyBorder="1" applyAlignment="1" applyProtection="1">
      <alignment horizontal="left" shrinkToFit="1"/>
      <protection locked="0"/>
    </xf>
    <xf numFmtId="1" fontId="57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58" fillId="2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6" fillId="4" borderId="13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59" fillId="4" borderId="12" xfId="0" applyFont="1" applyFill="1" applyBorder="1" applyAlignment="1" applyProtection="1">
      <alignment horizontal="right" shrinkToFit="1"/>
      <protection locked="0"/>
    </xf>
    <xf numFmtId="0" fontId="59" fillId="4" borderId="0" xfId="0" applyFont="1" applyFill="1" applyBorder="1" applyAlignment="1" applyProtection="1">
      <alignment horizontal="right" shrinkToFit="1"/>
      <protection locked="0"/>
    </xf>
    <xf numFmtId="0" fontId="4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57" fillId="4" borderId="0" xfId="0" applyFont="1" applyFill="1" applyBorder="1" applyAlignment="1" applyProtection="1">
      <alignment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 textRotation="90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7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54" fillId="10" borderId="6" xfId="0" applyNumberFormat="1" applyFont="1" applyFill="1" applyBorder="1" applyAlignment="1" applyProtection="1">
      <alignment horizontal="center" vertical="center"/>
      <protection locked="0"/>
    </xf>
    <xf numFmtId="0" fontId="60" fillId="10" borderId="7" xfId="0" applyFont="1" applyFill="1" applyBorder="1" applyAlignment="1" applyProtection="1">
      <alignment/>
      <protection locked="0"/>
    </xf>
    <xf numFmtId="0" fontId="60" fillId="10" borderId="8" xfId="0" applyFont="1" applyFill="1" applyBorder="1" applyAlignment="1" applyProtection="1">
      <alignment/>
      <protection locked="0"/>
    </xf>
    <xf numFmtId="0" fontId="35" fillId="4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57" fillId="4" borderId="0" xfId="0" applyFont="1" applyFill="1" applyBorder="1" applyAlignment="1" applyProtection="1">
      <alignment horizontal="center"/>
      <protection locked="0"/>
    </xf>
    <xf numFmtId="0" fontId="59" fillId="4" borderId="12" xfId="0" applyFont="1" applyFill="1" applyBorder="1" applyAlignment="1" applyProtection="1">
      <alignment horizontal="left" shrinkToFit="1"/>
      <protection locked="0"/>
    </xf>
    <xf numFmtId="0" fontId="59" fillId="4" borderId="0" xfId="0" applyFont="1" applyFill="1" applyBorder="1" applyAlignment="1" applyProtection="1">
      <alignment horizontal="left" shrinkToFit="1"/>
      <protection locked="0"/>
    </xf>
    <xf numFmtId="0" fontId="59" fillId="4" borderId="0" xfId="0" applyFont="1" applyFill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7" fillId="4" borderId="9" xfId="0" applyFont="1" applyFill="1" applyBorder="1" applyAlignment="1" applyProtection="1">
      <alignment horizontal="left" shrinkToFit="1"/>
      <protection locked="0"/>
    </xf>
    <xf numFmtId="0" fontId="57" fillId="4" borderId="10" xfId="0" applyFont="1" applyFill="1" applyBorder="1" applyAlignment="1" applyProtection="1">
      <alignment horizontal="left" shrinkToFit="1"/>
      <protection locked="0"/>
    </xf>
    <xf numFmtId="0" fontId="57" fillId="4" borderId="11" xfId="0" applyFont="1" applyFill="1" applyBorder="1" applyAlignment="1" applyProtection="1">
      <alignment horizontal="left" shrinkToFit="1"/>
      <protection locked="0"/>
    </xf>
    <xf numFmtId="0" fontId="23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2" fillId="16" borderId="15" xfId="0" applyFont="1" applyFill="1" applyBorder="1" applyAlignment="1" applyProtection="1">
      <alignment horizontal="center" vertical="center"/>
      <protection locked="0"/>
    </xf>
    <xf numFmtId="0" fontId="62" fillId="16" borderId="16" xfId="0" applyFont="1" applyFill="1" applyBorder="1" applyAlignment="1" applyProtection="1">
      <alignment horizontal="center" vertical="center"/>
      <protection locked="0"/>
    </xf>
    <xf numFmtId="0" fontId="62" fillId="16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shrinkToFit="1"/>
      <protection locked="0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 applyProtection="1">
      <alignment horizontal="center" shrinkToFit="1"/>
      <protection locked="0"/>
    </xf>
    <xf numFmtId="3" fontId="8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64" fillId="0" borderId="0" xfId="0" applyFont="1" applyFill="1" applyBorder="1" applyAlignment="1" applyProtection="1">
      <alignment horizontal="right" shrinkToFit="1"/>
      <protection locked="0"/>
    </xf>
    <xf numFmtId="3" fontId="4" fillId="0" borderId="0" xfId="0" applyNumberFormat="1" applyFont="1" applyFill="1" applyBorder="1" applyAlignment="1" applyProtection="1">
      <alignment shrinkToFit="1"/>
      <protection locked="0"/>
    </xf>
    <xf numFmtId="3" fontId="8" fillId="0" borderId="22" xfId="0" applyNumberFormat="1" applyFont="1" applyFill="1" applyBorder="1" applyAlignment="1" applyProtection="1">
      <alignment horizontal="left" shrinkToFit="1"/>
      <protection locked="0"/>
    </xf>
    <xf numFmtId="0" fontId="64" fillId="4" borderId="21" xfId="0" applyFont="1" applyFill="1" applyBorder="1" applyAlignment="1" applyProtection="1">
      <alignment horizontal="right" shrinkToFit="1"/>
      <protection locked="0"/>
    </xf>
    <xf numFmtId="0" fontId="64" fillId="4" borderId="0" xfId="0" applyFont="1" applyFill="1" applyBorder="1" applyAlignment="1" applyProtection="1">
      <alignment horizontal="right" shrinkToFit="1"/>
      <protection locked="0"/>
    </xf>
    <xf numFmtId="0" fontId="4" fillId="4" borderId="0" xfId="0" applyFont="1" applyFill="1" applyBorder="1" applyAlignment="1" applyProtection="1">
      <alignment shrinkToFit="1"/>
      <protection locked="0"/>
    </xf>
    <xf numFmtId="0" fontId="8" fillId="4" borderId="0" xfId="0" applyFont="1" applyFill="1" applyBorder="1" applyAlignment="1" applyProtection="1">
      <alignment horizontal="center" shrinkToFit="1"/>
      <protection locked="0"/>
    </xf>
    <xf numFmtId="0" fontId="8" fillId="4" borderId="22" xfId="0" applyFont="1" applyFill="1" applyBorder="1" applyAlignment="1" applyProtection="1">
      <alignment horizontal="center" shrinkToFit="1"/>
      <protection locked="0"/>
    </xf>
    <xf numFmtId="0" fontId="26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0" xfId="0" applyFont="1" applyFill="1" applyBorder="1" applyAlignment="1" applyProtection="1">
      <alignment horizontal="left" vertical="center" shrinkToFit="1"/>
      <protection locked="0"/>
    </xf>
    <xf numFmtId="0" fontId="26" fillId="4" borderId="11" xfId="0" applyFont="1" applyFill="1" applyBorder="1" applyAlignment="1" applyProtection="1">
      <alignment horizontal="center" vertical="center" shrinkToFit="1"/>
      <protection locked="0"/>
    </xf>
    <xf numFmtId="0" fontId="64" fillId="0" borderId="25" xfId="0" applyFont="1" applyFill="1" applyBorder="1" applyAlignment="1" applyProtection="1">
      <alignment horizontal="center" shrinkToFit="1"/>
      <protection locked="0"/>
    </xf>
    <xf numFmtId="0" fontId="64" fillId="0" borderId="26" xfId="0" applyFont="1" applyFill="1" applyBorder="1" applyAlignment="1" applyProtection="1">
      <alignment horizontal="center" shrinkToFit="1"/>
      <protection locked="0"/>
    </xf>
    <xf numFmtId="3" fontId="8" fillId="0" borderId="26" xfId="0" applyNumberFormat="1" applyFont="1" applyFill="1" applyBorder="1" applyAlignment="1" applyProtection="1">
      <alignment horizontal="left"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64" fillId="0" borderId="26" xfId="0" applyFont="1" applyFill="1" applyBorder="1" applyAlignment="1" applyProtection="1">
      <alignment horizontal="right" shrinkToFit="1"/>
      <protection locked="0"/>
    </xf>
    <xf numFmtId="3" fontId="4" fillId="0" borderId="26" xfId="0" applyNumberFormat="1" applyFont="1" applyFill="1" applyBorder="1" applyAlignment="1" applyProtection="1">
      <alignment shrinkToFit="1"/>
      <protection locked="0"/>
    </xf>
    <xf numFmtId="3" fontId="8" fillId="0" borderId="27" xfId="0" applyNumberFormat="1" applyFont="1" applyFill="1" applyBorder="1" applyAlignment="1" applyProtection="1">
      <alignment horizontal="left" shrinkToFit="1"/>
      <protection locked="0"/>
    </xf>
    <xf numFmtId="0" fontId="64" fillId="4" borderId="25" xfId="0" applyFont="1" applyFill="1" applyBorder="1" applyAlignment="1" applyProtection="1">
      <alignment horizontal="right" shrinkToFit="1"/>
      <protection locked="0"/>
    </xf>
    <xf numFmtId="0" fontId="64" fillId="4" borderId="26" xfId="0" applyFont="1" applyFill="1" applyBorder="1" applyAlignment="1" applyProtection="1">
      <alignment horizontal="right" shrinkToFit="1"/>
      <protection locked="0"/>
    </xf>
    <xf numFmtId="0" fontId="4" fillId="4" borderId="26" xfId="0" applyFont="1" applyFill="1" applyBorder="1" applyAlignment="1" applyProtection="1">
      <alignment shrinkToFit="1"/>
      <protection locked="0"/>
    </xf>
    <xf numFmtId="0" fontId="8" fillId="4" borderId="26" xfId="0" applyFont="1" applyFill="1" applyBorder="1" applyAlignment="1" applyProtection="1">
      <alignment horizontal="center" shrinkToFit="1"/>
      <protection locked="0"/>
    </xf>
    <xf numFmtId="0" fontId="8" fillId="4" borderId="27" xfId="0" applyFont="1" applyFill="1" applyBorder="1" applyAlignment="1" applyProtection="1">
      <alignment horizontal="center" shrinkToFit="1"/>
      <protection locked="0"/>
    </xf>
    <xf numFmtId="0" fontId="65" fillId="4" borderId="0" xfId="0" applyFont="1" applyFill="1" applyBorder="1" applyAlignment="1" applyProtection="1">
      <alignment horizontal="center" vertical="center" shrinkToFit="1"/>
      <protection/>
    </xf>
    <xf numFmtId="0" fontId="19" fillId="4" borderId="0" xfId="0" applyFont="1" applyFill="1" applyBorder="1" applyAlignment="1" applyProtection="1">
      <alignment horizontal="left" vertical="center" shrinkToFit="1"/>
      <protection/>
    </xf>
    <xf numFmtId="0" fontId="66" fillId="4" borderId="0" xfId="0" applyFont="1" applyFill="1" applyBorder="1" applyAlignment="1" applyProtection="1">
      <alignment horizontal="left" vertical="center" shrinkToFit="1"/>
      <protection/>
    </xf>
    <xf numFmtId="0" fontId="67" fillId="4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horizontal="right"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0" fontId="23" fillId="0" borderId="0" xfId="0" applyFont="1" applyAlignment="1" applyProtection="1">
      <alignment/>
      <protection/>
    </xf>
    <xf numFmtId="0" fontId="68" fillId="4" borderId="0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 shrinkToFit="1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9" fillId="3" borderId="1" xfId="0" applyFont="1" applyFill="1" applyBorder="1" applyAlignment="1" applyProtection="1">
      <alignment horizontal="center" vertical="center"/>
      <protection locked="0"/>
    </xf>
    <xf numFmtId="0" fontId="70" fillId="15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1" fillId="0" borderId="1" xfId="0" applyFont="1" applyBorder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19" fillId="2" borderId="1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8" borderId="0" xfId="0" applyFont="1" applyFill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3" fillId="4" borderId="0" xfId="0" applyFont="1" applyFill="1" applyBorder="1" applyAlignment="1" applyProtection="1">
      <alignment horizontal="left" vertical="center" shrinkToFit="1"/>
      <protection/>
    </xf>
    <xf numFmtId="0" fontId="74" fillId="4" borderId="0" xfId="0" applyFont="1" applyFill="1" applyBorder="1" applyAlignment="1" applyProtection="1">
      <alignment horizontal="left" vertical="center" shrinkToFit="1"/>
      <protection/>
    </xf>
    <xf numFmtId="0" fontId="75" fillId="0" borderId="0" xfId="0" applyFont="1" applyAlignment="1" applyProtection="1">
      <alignment/>
      <protection/>
    </xf>
    <xf numFmtId="0" fontId="76" fillId="4" borderId="0" xfId="0" applyFont="1" applyFill="1" applyBorder="1" applyAlignment="1" applyProtection="1">
      <alignment horizontal="right"/>
      <protection/>
    </xf>
    <xf numFmtId="0" fontId="73" fillId="4" borderId="0" xfId="0" applyFont="1" applyFill="1" applyBorder="1" applyAlignment="1" applyProtection="1">
      <alignment shrinkToFit="1"/>
      <protection/>
    </xf>
    <xf numFmtId="0" fontId="73" fillId="4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  <protection/>
    </xf>
    <xf numFmtId="0" fontId="70" fillId="17" borderId="47" xfId="0" applyFont="1" applyFill="1" applyBorder="1" applyAlignment="1" applyProtection="1">
      <alignment horizontal="center" vertical="center"/>
      <protection/>
    </xf>
    <xf numFmtId="0" fontId="70" fillId="17" borderId="48" xfId="0" applyFont="1" applyFill="1" applyBorder="1" applyAlignment="1" applyProtection="1">
      <alignment horizontal="center" vertical="center"/>
      <protection/>
    </xf>
    <xf numFmtId="0" fontId="70" fillId="17" borderId="49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42" fillId="6" borderId="3" xfId="0" applyFont="1" applyFill="1" applyBorder="1" applyAlignment="1" applyProtection="1">
      <alignment horizontal="right" vertical="center"/>
      <protection/>
    </xf>
    <xf numFmtId="0" fontId="42" fillId="6" borderId="4" xfId="0" applyFont="1" applyFill="1" applyBorder="1" applyAlignment="1" applyProtection="1">
      <alignment horizontal="right" vertical="center"/>
      <protection/>
    </xf>
    <xf numFmtId="0" fontId="82" fillId="8" borderId="3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/>
      <protection/>
    </xf>
    <xf numFmtId="0" fontId="19" fillId="0" borderId="5" xfId="0" applyFont="1" applyBorder="1" applyAlignment="1" applyProtection="1">
      <alignment/>
      <protection/>
    </xf>
    <xf numFmtId="0" fontId="83" fillId="18" borderId="50" xfId="0" applyFont="1" applyFill="1" applyBorder="1" applyAlignment="1" applyProtection="1">
      <alignment horizontal="center" vertical="center"/>
      <protection/>
    </xf>
    <xf numFmtId="0" fontId="83" fillId="18" borderId="0" xfId="0" applyFont="1" applyFill="1" applyBorder="1" applyAlignment="1" applyProtection="1">
      <alignment horizontal="center" vertical="center"/>
      <protection/>
    </xf>
    <xf numFmtId="0" fontId="83" fillId="18" borderId="51" xfId="0" applyFont="1" applyFill="1" applyBorder="1" applyAlignment="1" applyProtection="1">
      <alignment horizontal="center" vertical="center"/>
      <protection/>
    </xf>
    <xf numFmtId="0" fontId="85" fillId="0" borderId="52" xfId="0" applyFont="1" applyBorder="1" applyAlignment="1" applyProtection="1">
      <alignment horizontal="right" vertical="center"/>
      <protection/>
    </xf>
    <xf numFmtId="0" fontId="85" fillId="0" borderId="53" xfId="0" applyFont="1" applyBorder="1" applyAlignment="1" applyProtection="1">
      <alignment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vertical="center"/>
      <protection/>
    </xf>
    <xf numFmtId="0" fontId="85" fillId="0" borderId="53" xfId="0" applyFont="1" applyBorder="1" applyAlignment="1" applyProtection="1">
      <alignment horizontal="right" vertical="center"/>
      <protection/>
    </xf>
    <xf numFmtId="0" fontId="19" fillId="0" borderId="54" xfId="0" applyFont="1" applyBorder="1" applyAlignment="1" applyProtection="1">
      <alignment/>
      <protection/>
    </xf>
    <xf numFmtId="49" fontId="83" fillId="3" borderId="50" xfId="0" applyNumberFormat="1" applyFont="1" applyFill="1" applyBorder="1" applyAlignment="1" applyProtection="1">
      <alignment horizontal="center" vertical="center"/>
      <protection/>
    </xf>
    <xf numFmtId="49" fontId="83" fillId="3" borderId="0" xfId="0" applyNumberFormat="1" applyFont="1" applyFill="1" applyBorder="1" applyAlignment="1" applyProtection="1">
      <alignment horizontal="center" vertical="center"/>
      <protection/>
    </xf>
    <xf numFmtId="0" fontId="83" fillId="3" borderId="0" xfId="0" applyFont="1" applyFill="1" applyBorder="1" applyAlignment="1" applyProtection="1">
      <alignment horizontal="center" vertical="center"/>
      <protection/>
    </xf>
    <xf numFmtId="0" fontId="83" fillId="3" borderId="51" xfId="0" applyFont="1" applyFill="1" applyBorder="1" applyAlignment="1" applyProtection="1">
      <alignment horizontal="center" vertical="center"/>
      <protection/>
    </xf>
    <xf numFmtId="0" fontId="85" fillId="0" borderId="55" xfId="0" applyFont="1" applyBorder="1" applyAlignment="1" applyProtection="1">
      <alignment horizontal="right" vertical="center"/>
      <protection/>
    </xf>
    <xf numFmtId="0" fontId="8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right" vertical="center"/>
      <protection/>
    </xf>
    <xf numFmtId="0" fontId="19" fillId="0" borderId="2" xfId="0" applyFont="1" applyBorder="1" applyAlignment="1" applyProtection="1">
      <alignment/>
      <protection/>
    </xf>
    <xf numFmtId="49" fontId="70" fillId="15" borderId="56" xfId="0" applyNumberFormat="1" applyFont="1" applyFill="1" applyBorder="1" applyAlignment="1" applyProtection="1">
      <alignment horizontal="center" vertical="center"/>
      <protection/>
    </xf>
    <xf numFmtId="49" fontId="70" fillId="15" borderId="57" xfId="0" applyNumberFormat="1" applyFont="1" applyFill="1" applyBorder="1" applyAlignment="1" applyProtection="1">
      <alignment horizontal="center" vertical="center"/>
      <protection/>
    </xf>
    <xf numFmtId="0" fontId="70" fillId="15" borderId="57" xfId="0" applyFont="1" applyFill="1" applyBorder="1" applyAlignment="1" applyProtection="1">
      <alignment horizontal="center" vertical="center"/>
      <protection/>
    </xf>
    <xf numFmtId="0" fontId="70" fillId="15" borderId="58" xfId="0" applyFont="1" applyFill="1" applyBorder="1" applyAlignment="1" applyProtection="1">
      <alignment horizontal="center" vertical="center"/>
      <protection/>
    </xf>
    <xf numFmtId="0" fontId="88" fillId="0" borderId="48" xfId="0" applyNumberFormat="1" applyFont="1" applyFill="1" applyBorder="1" applyAlignment="1" applyProtection="1">
      <alignment horizontal="center" vertical="center" shrinkToFit="1"/>
      <protection/>
    </xf>
    <xf numFmtId="0" fontId="42" fillId="6" borderId="55" xfId="0" applyFont="1" applyFill="1" applyBorder="1" applyAlignment="1" applyProtection="1">
      <alignment horizontal="center" vertical="center"/>
      <protection/>
    </xf>
    <xf numFmtId="0" fontId="42" fillId="6" borderId="0" xfId="0" applyFont="1" applyFill="1" applyBorder="1" applyAlignment="1" applyProtection="1">
      <alignment horizontal="center" vertical="center"/>
      <protection/>
    </xf>
    <xf numFmtId="0" fontId="42" fillId="6" borderId="0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vertical="center"/>
      <protection/>
    </xf>
    <xf numFmtId="0" fontId="42" fillId="6" borderId="2" xfId="0" applyFont="1" applyFill="1" applyBorder="1" applyAlignment="1" applyProtection="1">
      <alignment horizontal="center" vertical="center"/>
      <protection/>
    </xf>
    <xf numFmtId="0" fontId="88" fillId="0" borderId="0" xfId="0" applyNumberFormat="1" applyFont="1" applyFill="1" applyBorder="1" applyAlignment="1" applyProtection="1">
      <alignment horizontal="center" vertical="center" shrinkToFit="1"/>
      <protection/>
    </xf>
    <xf numFmtId="0" fontId="82" fillId="8" borderId="59" xfId="0" applyFont="1" applyFill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/>
      <protection/>
    </xf>
    <xf numFmtId="0" fontId="4" fillId="6" borderId="60" xfId="0" applyFont="1" applyFill="1" applyBorder="1" applyAlignment="1" applyProtection="1">
      <alignment vertical="center"/>
      <protection/>
    </xf>
    <xf numFmtId="0" fontId="82" fillId="8" borderId="60" xfId="0" applyFont="1" applyFill="1" applyBorder="1" applyAlignment="1" applyProtection="1">
      <alignment horizontal="center" vertical="center"/>
      <protection/>
    </xf>
    <xf numFmtId="0" fontId="19" fillId="0" borderId="61" xfId="0" applyFont="1" applyBorder="1" applyAlignment="1" applyProtection="1">
      <alignment/>
      <protection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Border="1" applyAlignment="1" applyProtection="1">
      <alignment vertical="center"/>
      <protection/>
    </xf>
    <xf numFmtId="49" fontId="93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horizontal="right"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96" fillId="2" borderId="0" xfId="0" applyFont="1" applyFill="1" applyBorder="1" applyAlignment="1" applyProtection="1">
      <alignment vertical="center" wrapText="1"/>
      <protection/>
    </xf>
    <xf numFmtId="0" fontId="97" fillId="2" borderId="0" xfId="0" applyFont="1" applyFill="1" applyAlignment="1" applyProtection="1">
      <alignment vertical="center"/>
      <protection/>
    </xf>
    <xf numFmtId="0" fontId="97" fillId="2" borderId="0" xfId="0" applyFont="1" applyFill="1" applyBorder="1" applyAlignment="1" applyProtection="1">
      <alignment horizontal="center" vertical="center"/>
      <protection/>
    </xf>
    <xf numFmtId="0" fontId="77" fillId="2" borderId="0" xfId="0" applyFont="1" applyFill="1" applyAlignment="1" applyProtection="1">
      <alignment vertical="center"/>
      <protection/>
    </xf>
    <xf numFmtId="0" fontId="75" fillId="2" borderId="0" xfId="0" applyFont="1" applyFill="1" applyAlignment="1" applyProtection="1">
      <alignment/>
      <protection/>
    </xf>
    <xf numFmtId="0" fontId="98" fillId="2" borderId="0" xfId="0" applyFont="1" applyFill="1" applyAlignment="1" applyProtection="1">
      <alignment vertical="center"/>
      <protection/>
    </xf>
    <xf numFmtId="0" fontId="98" fillId="2" borderId="0" xfId="0" applyFont="1" applyFill="1" applyAlignment="1" applyProtection="1">
      <alignment horizontal="left" vertical="center" wrapText="1"/>
      <protection/>
    </xf>
    <xf numFmtId="0" fontId="69" fillId="2" borderId="0" xfId="0" applyFont="1" applyFill="1" applyAlignment="1" applyProtection="1">
      <alignment vertical="center"/>
      <protection/>
    </xf>
    <xf numFmtId="0" fontId="69" fillId="2" borderId="1" xfId="0" applyFont="1" applyFill="1" applyBorder="1" applyAlignment="1" applyProtection="1">
      <alignment vertical="center"/>
      <protection locked="0"/>
    </xf>
    <xf numFmtId="0" fontId="69" fillId="2" borderId="0" xfId="0" applyFont="1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9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54" fillId="10" borderId="6" xfId="0" applyFont="1" applyFill="1" applyBorder="1" applyAlignment="1">
      <alignment horizontal="center"/>
    </xf>
    <xf numFmtId="0" fontId="54" fillId="10" borderId="7" xfId="0" applyFont="1" applyFill="1" applyBorder="1" applyAlignment="1">
      <alignment horizontal="center"/>
    </xf>
    <xf numFmtId="0" fontId="54" fillId="10" borderId="8" xfId="0" applyFont="1" applyFill="1" applyBorder="1" applyAlignment="1">
      <alignment horizontal="center"/>
    </xf>
    <xf numFmtId="0" fontId="54" fillId="19" borderId="52" xfId="0" applyFont="1" applyFill="1" applyBorder="1" applyAlignment="1">
      <alignment horizontal="center"/>
    </xf>
    <xf numFmtId="0" fontId="54" fillId="19" borderId="53" xfId="0" applyFont="1" applyFill="1" applyBorder="1" applyAlignment="1">
      <alignment horizontal="center"/>
    </xf>
    <xf numFmtId="0" fontId="54" fillId="19" borderId="54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 vertical="center"/>
    </xf>
    <xf numFmtId="0" fontId="62" fillId="16" borderId="16" xfId="0" applyFont="1" applyFill="1" applyBorder="1" applyAlignment="1">
      <alignment horizontal="center" vertical="center"/>
    </xf>
    <xf numFmtId="0" fontId="62" fillId="16" borderId="17" xfId="0" applyFont="1" applyFill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1" fillId="0" borderId="0" xfId="0" applyFont="1" applyBorder="1" applyAlignment="1" applyProtection="1">
      <alignment horizontal="center" vertical="center" shrinkToFit="1"/>
      <protection locked="0"/>
    </xf>
    <xf numFmtId="0" fontId="101" fillId="0" borderId="13" xfId="0" applyFont="1" applyBorder="1" applyAlignment="1" applyProtection="1">
      <alignment horizontal="center" vertical="center" shrinkToFit="1"/>
      <protection locked="0"/>
    </xf>
    <xf numFmtId="0" fontId="103" fillId="0" borderId="55" xfId="0" applyFont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102" fillId="0" borderId="2" xfId="0" applyFont="1" applyBorder="1" applyAlignment="1" applyProtection="1">
      <alignment horizontal="center" vertical="center"/>
      <protection/>
    </xf>
    <xf numFmtId="0" fontId="39" fillId="9" borderId="2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22" xfId="0" applyFont="1" applyFill="1" applyBorder="1" applyAlignment="1">
      <alignment horizontal="left" vertical="center"/>
    </xf>
    <xf numFmtId="0" fontId="104" fillId="0" borderId="55" xfId="0" applyFont="1" applyBorder="1" applyAlignment="1" applyProtection="1">
      <alignment horizontal="right" vertical="center"/>
      <protection/>
    </xf>
    <xf numFmtId="0" fontId="10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2" xfId="0" applyNumberFormat="1" applyFont="1" applyBorder="1" applyAlignment="1" applyProtection="1">
      <alignment horizontal="center" vertical="center"/>
      <protection locked="0"/>
    </xf>
    <xf numFmtId="0" fontId="104" fillId="0" borderId="0" xfId="0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00" fillId="0" borderId="12" xfId="0" applyFont="1" applyBorder="1" applyAlignment="1">
      <alignment horizontal="right" vertical="center"/>
    </xf>
    <xf numFmtId="0" fontId="100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57" fillId="5" borderId="12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105" fillId="0" borderId="12" xfId="0" applyFont="1" applyBorder="1" applyAlignment="1" applyProtection="1">
      <alignment horizontal="center" vertical="center" wrapText="1"/>
      <protection locked="0"/>
    </xf>
    <xf numFmtId="0" fontId="105" fillId="0" borderId="0" xfId="0" applyFont="1" applyBorder="1" applyAlignment="1" applyProtection="1">
      <alignment horizontal="center" vertical="center" wrapText="1"/>
      <protection locked="0"/>
    </xf>
    <xf numFmtId="0" fontId="105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105" fillId="0" borderId="66" xfId="0" applyFont="1" applyBorder="1" applyAlignment="1" applyProtection="1">
      <alignment horizontal="center" vertical="center" wrapText="1"/>
      <protection locked="0"/>
    </xf>
    <xf numFmtId="0" fontId="105" fillId="0" borderId="64" xfId="0" applyFont="1" applyBorder="1" applyAlignment="1" applyProtection="1">
      <alignment horizontal="center" vertical="center" wrapText="1"/>
      <protection locked="0"/>
    </xf>
    <xf numFmtId="0" fontId="105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 applyProtection="1">
      <alignment horizontal="left" vertical="center" wrapText="1"/>
      <protection locked="0"/>
    </xf>
    <xf numFmtId="0" fontId="106" fillId="18" borderId="55" xfId="0" applyFont="1" applyFill="1" applyBorder="1" applyAlignment="1">
      <alignment horizontal="left" vertical="center"/>
    </xf>
    <xf numFmtId="0" fontId="106" fillId="18" borderId="0" xfId="0" applyFont="1" applyFill="1" applyBorder="1" applyAlignment="1">
      <alignment horizontal="left" vertical="center"/>
    </xf>
    <xf numFmtId="0" fontId="106" fillId="18" borderId="2" xfId="0" applyFont="1" applyFill="1" applyBorder="1" applyAlignment="1">
      <alignment horizontal="left" vertical="center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05" fillId="0" borderId="70" xfId="0" applyFont="1" applyBorder="1" applyAlignment="1" applyProtection="1">
      <alignment horizontal="center" vertical="center" wrapText="1"/>
      <protection locked="0"/>
    </xf>
    <xf numFmtId="0" fontId="105" fillId="0" borderId="71" xfId="0" applyFont="1" applyBorder="1" applyAlignment="1" applyProtection="1">
      <alignment horizontal="center" vertical="center" wrapText="1"/>
      <protection locked="0"/>
    </xf>
    <xf numFmtId="0" fontId="105" fillId="0" borderId="72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05" fillId="0" borderId="9" xfId="0" applyFont="1" applyBorder="1" applyAlignment="1" applyProtection="1">
      <alignment horizontal="center" vertical="center" wrapText="1"/>
      <protection locked="0"/>
    </xf>
    <xf numFmtId="0" fontId="105" fillId="0" borderId="10" xfId="0" applyFont="1" applyBorder="1" applyAlignment="1" applyProtection="1">
      <alignment horizontal="center" vertical="center" wrapText="1"/>
      <protection locked="0"/>
    </xf>
    <xf numFmtId="0" fontId="105" fillId="0" borderId="7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62" fillId="0" borderId="26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2" fillId="16" borderId="15" xfId="0" applyFont="1" applyFill="1" applyBorder="1" applyAlignment="1">
      <alignment horizontal="center"/>
    </xf>
    <xf numFmtId="0" fontId="62" fillId="16" borderId="16" xfId="0" applyFont="1" applyFill="1" applyBorder="1" applyAlignment="1">
      <alignment horizontal="center"/>
    </xf>
    <xf numFmtId="0" fontId="62" fillId="16" borderId="17" xfId="0" applyFont="1" applyFill="1" applyBorder="1" applyAlignment="1">
      <alignment horizontal="center"/>
    </xf>
    <xf numFmtId="0" fontId="54" fillId="10" borderId="6" xfId="0" applyFont="1" applyFill="1" applyBorder="1" applyAlignment="1">
      <alignment horizontal="center" vertical="center"/>
    </xf>
    <xf numFmtId="0" fontId="54" fillId="10" borderId="7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104" fillId="18" borderId="55" xfId="0" applyFont="1" applyFill="1" applyBorder="1" applyAlignment="1">
      <alignment horizontal="left" vertical="center" shrinkToFit="1"/>
    </xf>
    <xf numFmtId="0" fontId="104" fillId="18" borderId="0" xfId="0" applyFont="1" applyFill="1" applyBorder="1" applyAlignment="1">
      <alignment horizontal="left" vertical="center" shrinkToFit="1"/>
    </xf>
    <xf numFmtId="0" fontId="104" fillId="18" borderId="2" xfId="0" applyFont="1" applyFill="1" applyBorder="1" applyAlignment="1">
      <alignment horizontal="left" vertical="center" shrinkToFit="1"/>
    </xf>
    <xf numFmtId="0" fontId="8" fillId="0" borderId="75" xfId="0" applyFont="1" applyBorder="1" applyAlignment="1" applyProtection="1">
      <alignment horizontal="left"/>
      <protection locked="0"/>
    </xf>
    <xf numFmtId="0" fontId="8" fillId="0" borderId="76" xfId="0" applyFont="1" applyBorder="1" applyAlignment="1" applyProtection="1">
      <alignment horizontal="left"/>
      <protection locked="0"/>
    </xf>
    <xf numFmtId="0" fontId="8" fillId="0" borderId="77" xfId="0" applyFont="1" applyBorder="1" applyAlignment="1" applyProtection="1">
      <alignment horizontal="left"/>
      <protection/>
    </xf>
    <xf numFmtId="0" fontId="8" fillId="0" borderId="78" xfId="0" applyFont="1" applyBorder="1" applyAlignment="1" applyProtection="1">
      <alignment horizontal="left"/>
      <protection locked="0"/>
    </xf>
    <xf numFmtId="0" fontId="35" fillId="5" borderId="12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107" fillId="4" borderId="64" xfId="0" applyFont="1" applyFill="1" applyBorder="1" applyAlignment="1" applyProtection="1">
      <alignment horizontal="left" vertical="center"/>
      <protection locked="0"/>
    </xf>
    <xf numFmtId="0" fontId="107" fillId="4" borderId="65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79" xfId="0" applyFont="1" applyBorder="1" applyAlignment="1" applyProtection="1">
      <alignment horizontal="left"/>
      <protection locked="0"/>
    </xf>
    <xf numFmtId="0" fontId="8" fillId="0" borderId="80" xfId="0" applyFont="1" applyBorder="1" applyAlignment="1" applyProtection="1">
      <alignment horizontal="left"/>
      <protection locked="0"/>
    </xf>
    <xf numFmtId="0" fontId="8" fillId="0" borderId="81" xfId="0" applyFont="1" applyBorder="1" applyAlignment="1" applyProtection="1">
      <alignment horizontal="left"/>
      <protection locked="0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107" fillId="0" borderId="0" xfId="0" applyFont="1" applyFill="1" applyBorder="1" applyAlignment="1">
      <alignment horizontal="center" vertical="center"/>
    </xf>
    <xf numFmtId="0" fontId="108" fillId="10" borderId="12" xfId="0" applyFont="1" applyFill="1" applyBorder="1" applyAlignment="1">
      <alignment horizontal="center" vertical="center"/>
    </xf>
    <xf numFmtId="0" fontId="108" fillId="10" borderId="0" xfId="0" applyFont="1" applyFill="1" applyBorder="1" applyAlignment="1">
      <alignment horizontal="center" vertical="center"/>
    </xf>
    <xf numFmtId="0" fontId="108" fillId="10" borderId="13" xfId="0" applyFont="1" applyFill="1" applyBorder="1" applyAlignment="1">
      <alignment horizontal="center" vertical="center"/>
    </xf>
    <xf numFmtId="0" fontId="8" fillId="4" borderId="66" xfId="0" applyFont="1" applyFill="1" applyBorder="1" applyAlignment="1" applyProtection="1">
      <alignment horizontal="center" vertical="top" wrapText="1"/>
      <protection locked="0"/>
    </xf>
    <xf numFmtId="0" fontId="8" fillId="4" borderId="64" xfId="0" applyFont="1" applyFill="1" applyBorder="1" applyAlignment="1" applyProtection="1">
      <alignment horizontal="center" vertical="top" wrapText="1"/>
      <protection locked="0"/>
    </xf>
    <xf numFmtId="0" fontId="8" fillId="4" borderId="65" xfId="0" applyFont="1" applyFill="1" applyBorder="1" applyAlignment="1" applyProtection="1">
      <alignment horizontal="center" vertical="top" wrapText="1"/>
      <protection locked="0"/>
    </xf>
    <xf numFmtId="0" fontId="8" fillId="0" borderId="82" xfId="0" applyFont="1" applyBorder="1" applyAlignment="1" applyProtection="1">
      <alignment horizontal="left"/>
      <protection locked="0"/>
    </xf>
    <xf numFmtId="0" fontId="8" fillId="0" borderId="83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/>
    </xf>
    <xf numFmtId="0" fontId="8" fillId="0" borderId="85" xfId="0" applyFont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54" fillId="19" borderId="55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horizontal="center" vertical="center"/>
    </xf>
    <xf numFmtId="0" fontId="54" fillId="19" borderId="13" xfId="0" applyFont="1" applyFill="1" applyBorder="1" applyAlignment="1">
      <alignment horizontal="center" vertical="center"/>
    </xf>
    <xf numFmtId="0" fontId="109" fillId="0" borderId="12" xfId="0" applyFont="1" applyFill="1" applyBorder="1" applyAlignment="1" applyProtection="1">
      <alignment horizontal="left" vertical="top" wrapText="1"/>
      <protection locked="0"/>
    </xf>
    <xf numFmtId="0" fontId="109" fillId="0" borderId="0" xfId="0" applyFont="1" applyFill="1" applyBorder="1" applyAlignment="1" applyProtection="1">
      <alignment horizontal="left" vertical="top" wrapText="1"/>
      <protection locked="0"/>
    </xf>
    <xf numFmtId="0" fontId="109" fillId="0" borderId="13" xfId="0" applyFont="1" applyFill="1" applyBorder="1" applyAlignment="1" applyProtection="1">
      <alignment horizontal="left" vertical="top" wrapText="1"/>
      <protection locked="0"/>
    </xf>
    <xf numFmtId="0" fontId="8" fillId="4" borderId="86" xfId="0" applyFont="1" applyFill="1" applyBorder="1" applyAlignment="1" applyProtection="1">
      <alignment horizontal="center" vertical="top" wrapText="1"/>
      <protection locked="0"/>
    </xf>
    <xf numFmtId="0" fontId="8" fillId="4" borderId="87" xfId="0" applyFont="1" applyFill="1" applyBorder="1" applyAlignment="1" applyProtection="1">
      <alignment horizontal="center" vertical="top" wrapText="1"/>
      <protection locked="0"/>
    </xf>
    <xf numFmtId="0" fontId="8" fillId="4" borderId="88" xfId="0" applyFont="1" applyFill="1" applyBorder="1" applyAlignment="1" applyProtection="1">
      <alignment horizontal="center" vertical="top" wrapText="1"/>
      <protection locked="0"/>
    </xf>
    <xf numFmtId="0" fontId="8" fillId="0" borderId="59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top" wrapText="1"/>
      <protection locked="0"/>
    </xf>
    <xf numFmtId="0" fontId="8" fillId="0" borderId="61" xfId="0" applyFont="1" applyFill="1" applyBorder="1" applyAlignment="1" applyProtection="1">
      <alignment horizontal="left" vertical="top" wrapText="1"/>
      <protection locked="0"/>
    </xf>
    <xf numFmtId="0" fontId="109" fillId="0" borderId="9" xfId="0" applyFont="1" applyFill="1" applyBorder="1" applyAlignment="1" applyProtection="1">
      <alignment horizontal="left" vertical="top" wrapText="1"/>
      <protection locked="0"/>
    </xf>
    <xf numFmtId="0" fontId="109" fillId="0" borderId="10" xfId="0" applyFont="1" applyFill="1" applyBorder="1" applyAlignment="1" applyProtection="1">
      <alignment horizontal="left" vertical="top" wrapText="1"/>
      <protection locked="0"/>
    </xf>
    <xf numFmtId="0" fontId="109" fillId="0" borderId="11" xfId="0" applyFont="1" applyFill="1" applyBorder="1" applyAlignment="1" applyProtection="1">
      <alignment horizontal="left" vertical="top" wrapText="1"/>
      <protection locked="0"/>
    </xf>
    <xf numFmtId="0" fontId="62" fillId="20" borderId="89" xfId="0" applyFont="1" applyFill="1" applyBorder="1" applyAlignment="1">
      <alignment horizontal="center" vertical="center"/>
    </xf>
    <xf numFmtId="0" fontId="62" fillId="20" borderId="90" xfId="0" applyFont="1" applyFill="1" applyBorder="1" applyAlignment="1">
      <alignment horizontal="center" vertical="center"/>
    </xf>
    <xf numFmtId="0" fontId="62" fillId="20" borderId="91" xfId="0" applyFont="1" applyFill="1" applyBorder="1" applyAlignment="1">
      <alignment horizontal="center" vertical="center"/>
    </xf>
    <xf numFmtId="0" fontId="109" fillId="0" borderId="92" xfId="0" applyFont="1" applyBorder="1" applyAlignment="1" applyProtection="1">
      <alignment horizontal="left" vertical="top" wrapText="1"/>
      <protection locked="0"/>
    </xf>
    <xf numFmtId="0" fontId="109" fillId="0" borderId="0" xfId="0" applyFont="1" applyBorder="1" applyAlignment="1" applyProtection="1">
      <alignment horizontal="left" vertical="top" wrapText="1"/>
      <protection locked="0"/>
    </xf>
    <xf numFmtId="0" fontId="109" fillId="0" borderId="63" xfId="0" applyFont="1" applyBorder="1" applyAlignment="1" applyProtection="1">
      <alignment horizontal="left" vertical="top" wrapText="1"/>
      <protection locked="0"/>
    </xf>
    <xf numFmtId="0" fontId="4" fillId="0" borderId="77" xfId="0" applyFont="1" applyFill="1" applyBorder="1" applyAlignment="1" applyProtection="1">
      <alignment vertical="center"/>
      <protection/>
    </xf>
    <xf numFmtId="0" fontId="109" fillId="0" borderId="77" xfId="0" applyFont="1" applyBorder="1" applyAlignment="1" applyProtection="1">
      <alignment horizontal="left" vertical="top" wrapText="1"/>
      <protection locked="0"/>
    </xf>
    <xf numFmtId="0" fontId="109" fillId="0" borderId="77" xfId="0" applyFont="1" applyFill="1" applyBorder="1" applyAlignment="1" applyProtection="1">
      <alignment horizontal="left" vertical="top" wrapText="1"/>
      <protection locked="0"/>
    </xf>
    <xf numFmtId="0" fontId="109" fillId="0" borderId="93" xfId="0" applyFont="1" applyFill="1" applyBorder="1" applyAlignment="1" applyProtection="1">
      <alignment horizontal="left" vertical="top" wrapText="1"/>
      <protection locked="0"/>
    </xf>
    <xf numFmtId="0" fontId="109" fillId="0" borderId="94" xfId="0" applyFont="1" applyBorder="1" applyAlignment="1" applyProtection="1">
      <alignment horizontal="left" vertical="top" wrapText="1"/>
      <protection locked="0"/>
    </xf>
    <xf numFmtId="0" fontId="109" fillId="0" borderId="95" xfId="0" applyFont="1" applyBorder="1" applyAlignment="1" applyProtection="1">
      <alignment horizontal="left" vertical="top" wrapText="1"/>
      <protection locked="0"/>
    </xf>
    <xf numFmtId="0" fontId="109" fillId="0" borderId="96" xfId="0" applyFont="1" applyBorder="1" applyAlignment="1" applyProtection="1">
      <alignment horizontal="left" vertical="top" wrapText="1"/>
      <protection locked="0"/>
    </xf>
    <xf numFmtId="0" fontId="4" fillId="0" borderId="97" xfId="0" applyFont="1" applyFill="1" applyBorder="1" applyAlignment="1" applyProtection="1">
      <alignment vertical="center"/>
      <protection/>
    </xf>
    <xf numFmtId="0" fontId="109" fillId="0" borderId="97" xfId="0" applyFont="1" applyBorder="1" applyAlignment="1" applyProtection="1">
      <alignment horizontal="left" vertical="top" wrapText="1"/>
      <protection locked="0"/>
    </xf>
    <xf numFmtId="0" fontId="109" fillId="0" borderId="97" xfId="0" applyFont="1" applyFill="1" applyBorder="1" applyAlignment="1" applyProtection="1">
      <alignment horizontal="left" vertical="top" wrapText="1"/>
      <protection locked="0"/>
    </xf>
    <xf numFmtId="0" fontId="109" fillId="0" borderId="98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0"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/>
        <bottom style="thin">
          <color rgb="FFFF00FF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/>
        <bottom style="thin">
          <color rgb="FFFF00FF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/>
        <bottom style="thin">
          <color rgb="FFFF00FF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/>
        <bottom style="thin">
          <color rgb="FFFF00FF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C0C0C0"/>
        </patternFill>
      </fill>
      <border/>
    </dxf>
    <dxf>
      <fill>
        <patternFill patternType="darkUp">
          <bgColor rgb="FFCCFFFF"/>
        </patternFill>
      </fill>
      <border/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tarting Info"/>
      <sheetName val="Abilities &amp; Combat"/>
      <sheetName val="Skills"/>
      <sheetName val="Feats &amp; Weak"/>
      <sheetName val="Power &amp; Mov"/>
      <sheetName val="CHARACTER SHEET"/>
      <sheetName val="TEXT"/>
      <sheetName val="Data"/>
    </sheetNames>
    <definedNames>
      <definedName name="PrintPage1"/>
      <definedName name="PrintPage1and2"/>
    </definedNames>
    <sheetDataSet>
      <sheetData sheetId="1">
        <row r="3">
          <cell r="B3" t="str">
            <v>Ghost</v>
          </cell>
        </row>
        <row r="4">
          <cell r="B4" t="str">
            <v>Original</v>
          </cell>
        </row>
        <row r="7">
          <cell r="F7" t="str">
            <v>secret ID</v>
          </cell>
        </row>
        <row r="9">
          <cell r="B9" t="str">
            <v>male</v>
          </cell>
        </row>
        <row r="10">
          <cell r="B10" t="str">
            <v>dead</v>
          </cell>
        </row>
        <row r="12">
          <cell r="B12" t="str">
            <v>none</v>
          </cell>
        </row>
        <row r="13">
          <cell r="B13" t="str">
            <v>black</v>
          </cell>
        </row>
        <row r="14">
          <cell r="B14" t="str">
            <v>grey</v>
          </cell>
        </row>
        <row r="15">
          <cell r="A15" t="str">
            <v>Occupation</v>
          </cell>
        </row>
        <row r="16">
          <cell r="A16" t="str">
            <v>Team Name</v>
          </cell>
        </row>
        <row r="17">
          <cell r="A17" t="str">
            <v>Base of Ops</v>
          </cell>
        </row>
        <row r="31">
          <cell r="B31">
            <v>150</v>
          </cell>
        </row>
        <row r="33">
          <cell r="B33">
            <v>10</v>
          </cell>
        </row>
        <row r="46">
          <cell r="B46">
            <v>5</v>
          </cell>
        </row>
      </sheetData>
      <sheetData sheetId="2">
        <row r="7">
          <cell r="E7">
            <v>10</v>
          </cell>
          <cell r="G7">
            <v>0</v>
          </cell>
          <cell r="Z7">
            <v>0</v>
          </cell>
        </row>
        <row r="8">
          <cell r="E8">
            <v>20</v>
          </cell>
          <cell r="G8">
            <v>5</v>
          </cell>
          <cell r="Z8">
            <v>0</v>
          </cell>
        </row>
        <row r="9">
          <cell r="E9">
            <v>10</v>
          </cell>
          <cell r="G9">
            <v>0</v>
          </cell>
          <cell r="Z9">
            <v>0</v>
          </cell>
        </row>
        <row r="10">
          <cell r="E10">
            <v>10</v>
          </cell>
          <cell r="G10">
            <v>0</v>
          </cell>
          <cell r="Z10">
            <v>0</v>
          </cell>
        </row>
        <row r="11">
          <cell r="E11">
            <v>10</v>
          </cell>
          <cell r="G11">
            <v>0</v>
          </cell>
          <cell r="Z11">
            <v>0</v>
          </cell>
        </row>
        <row r="12">
          <cell r="E12">
            <v>20</v>
          </cell>
          <cell r="G12">
            <v>13</v>
          </cell>
          <cell r="Z12">
            <v>8</v>
          </cell>
        </row>
        <row r="21">
          <cell r="E21">
            <v>0</v>
          </cell>
          <cell r="Z21">
            <v>0</v>
          </cell>
        </row>
        <row r="22">
          <cell r="E22">
            <v>0</v>
          </cell>
          <cell r="Z22">
            <v>0</v>
          </cell>
        </row>
        <row r="23">
          <cell r="E23">
            <v>5</v>
          </cell>
          <cell r="Z23">
            <v>0</v>
          </cell>
        </row>
        <row r="24">
          <cell r="E24">
            <v>0</v>
          </cell>
          <cell r="Z24">
            <v>0</v>
          </cell>
        </row>
        <row r="35">
          <cell r="E35">
            <v>1</v>
          </cell>
        </row>
        <row r="38">
          <cell r="C38" t="str">
            <v>MELEE</v>
          </cell>
          <cell r="E38">
            <v>1</v>
          </cell>
        </row>
        <row r="39">
          <cell r="C39" t="str">
            <v>RANGED</v>
          </cell>
          <cell r="E39">
            <v>6</v>
          </cell>
        </row>
        <row r="40">
          <cell r="C40" t="str">
            <v>MENTAL</v>
          </cell>
          <cell r="E40">
            <v>1</v>
          </cell>
        </row>
        <row r="51">
          <cell r="E51">
            <v>0</v>
          </cell>
        </row>
        <row r="54">
          <cell r="C54" t="str">
            <v>DEFENSE</v>
          </cell>
          <cell r="E54">
            <v>15</v>
          </cell>
          <cell r="Q54">
            <v>0</v>
          </cell>
        </row>
        <row r="55">
          <cell r="C55" t="str">
            <v>MENTAL</v>
          </cell>
          <cell r="E55">
            <v>10</v>
          </cell>
        </row>
        <row r="58">
          <cell r="C58" t="str">
            <v>FLAT</v>
          </cell>
          <cell r="E58">
            <v>10</v>
          </cell>
        </row>
        <row r="68">
          <cell r="E68">
            <v>5</v>
          </cell>
          <cell r="O68" t="b">
            <v>0</v>
          </cell>
        </row>
      </sheetData>
      <sheetData sheetId="3">
        <row r="9">
          <cell r="C9" t="str">
            <v>Acrobatics*</v>
          </cell>
          <cell r="D9">
            <v>0</v>
          </cell>
          <cell r="S9">
            <v>0</v>
          </cell>
        </row>
        <row r="10">
          <cell r="C10" t="str">
            <v>Balance</v>
          </cell>
          <cell r="D10">
            <v>5</v>
          </cell>
          <cell r="S10">
            <v>0</v>
          </cell>
        </row>
        <row r="11">
          <cell r="C11" t="str">
            <v>Bluff</v>
          </cell>
          <cell r="D11">
            <v>13</v>
          </cell>
          <cell r="S11">
            <v>0</v>
          </cell>
        </row>
        <row r="12">
          <cell r="C12" t="str">
            <v>Climb</v>
          </cell>
          <cell r="D12">
            <v>0</v>
          </cell>
          <cell r="S12">
            <v>0</v>
          </cell>
        </row>
        <row r="13">
          <cell r="C13" t="str">
            <v>Computers*</v>
          </cell>
          <cell r="D13">
            <v>0</v>
          </cell>
          <cell r="S13">
            <v>0</v>
          </cell>
        </row>
        <row r="14">
          <cell r="C14" t="str">
            <v>Concentration</v>
          </cell>
          <cell r="D14">
            <v>0</v>
          </cell>
          <cell r="S14">
            <v>0</v>
          </cell>
        </row>
        <row r="15">
          <cell r="C15" t="str">
            <v>Craft</v>
          </cell>
          <cell r="D15">
            <v>0</v>
          </cell>
          <cell r="S15">
            <v>0</v>
          </cell>
        </row>
        <row r="16">
          <cell r="D16">
            <v>0</v>
          </cell>
          <cell r="S16">
            <v>0</v>
          </cell>
        </row>
        <row r="17">
          <cell r="D17">
            <v>0</v>
          </cell>
          <cell r="S17">
            <v>0</v>
          </cell>
        </row>
        <row r="18">
          <cell r="C18" t="str">
            <v>Demolitions*</v>
          </cell>
          <cell r="D18">
            <v>0</v>
          </cell>
          <cell r="S18">
            <v>0</v>
          </cell>
        </row>
        <row r="19">
          <cell r="C19" t="str">
            <v>Diplomacy</v>
          </cell>
          <cell r="D19">
            <v>13</v>
          </cell>
          <cell r="S19">
            <v>0</v>
          </cell>
        </row>
        <row r="20">
          <cell r="C20" t="str">
            <v>Disable Dev*</v>
          </cell>
          <cell r="D20">
            <v>0</v>
          </cell>
          <cell r="S20">
            <v>0</v>
          </cell>
        </row>
        <row r="21">
          <cell r="C21" t="str">
            <v>Disguise</v>
          </cell>
          <cell r="D21">
            <v>13</v>
          </cell>
          <cell r="S21">
            <v>0</v>
          </cell>
        </row>
        <row r="22">
          <cell r="C22" t="str">
            <v>Drive*</v>
          </cell>
          <cell r="D22">
            <v>0</v>
          </cell>
          <cell r="S22">
            <v>0</v>
          </cell>
        </row>
        <row r="23">
          <cell r="C23" t="str">
            <v>Escape Artist</v>
          </cell>
          <cell r="D23">
            <v>5</v>
          </cell>
          <cell r="S23">
            <v>0</v>
          </cell>
        </row>
        <row r="24">
          <cell r="C24" t="str">
            <v>Forgery</v>
          </cell>
          <cell r="D24">
            <v>0</v>
          </cell>
          <cell r="S24">
            <v>0</v>
          </cell>
        </row>
        <row r="25">
          <cell r="C25" t="str">
            <v>Gather Info</v>
          </cell>
          <cell r="D25">
            <v>13</v>
          </cell>
          <cell r="S25">
            <v>0</v>
          </cell>
        </row>
        <row r="26">
          <cell r="C26" t="str">
            <v>Handle Animal*</v>
          </cell>
          <cell r="D26">
            <v>0</v>
          </cell>
          <cell r="S26">
            <v>0</v>
          </cell>
        </row>
        <row r="27">
          <cell r="C27" t="str">
            <v>Hide</v>
          </cell>
          <cell r="D27">
            <v>5</v>
          </cell>
          <cell r="S27">
            <v>0</v>
          </cell>
        </row>
        <row r="28">
          <cell r="C28" t="str">
            <v>Innuendo*</v>
          </cell>
          <cell r="D28">
            <v>0</v>
          </cell>
          <cell r="S28">
            <v>0</v>
          </cell>
        </row>
        <row r="29">
          <cell r="C29" t="str">
            <v>Intimidate</v>
          </cell>
          <cell r="D29">
            <v>22</v>
          </cell>
          <cell r="S29">
            <v>9</v>
          </cell>
        </row>
        <row r="30">
          <cell r="C30" t="str">
            <v>Jump</v>
          </cell>
          <cell r="D30">
            <v>0</v>
          </cell>
          <cell r="S30">
            <v>0</v>
          </cell>
        </row>
        <row r="31">
          <cell r="C31" t="str">
            <v>Knowledge:</v>
          </cell>
          <cell r="D31">
            <v>0</v>
          </cell>
          <cell r="S31">
            <v>0</v>
          </cell>
        </row>
        <row r="32">
          <cell r="D32">
            <v>0</v>
          </cell>
          <cell r="S32">
            <v>0</v>
          </cell>
        </row>
        <row r="33">
          <cell r="D33">
            <v>0</v>
          </cell>
          <cell r="S33">
            <v>0</v>
          </cell>
        </row>
        <row r="34">
          <cell r="D34">
            <v>0</v>
          </cell>
          <cell r="S34">
            <v>0</v>
          </cell>
        </row>
        <row r="35">
          <cell r="D35">
            <v>0</v>
          </cell>
          <cell r="S35">
            <v>0</v>
          </cell>
        </row>
        <row r="36">
          <cell r="D36">
            <v>0</v>
          </cell>
          <cell r="S36">
            <v>0</v>
          </cell>
        </row>
        <row r="37">
          <cell r="D37">
            <v>0</v>
          </cell>
          <cell r="S37">
            <v>0</v>
          </cell>
        </row>
        <row r="38">
          <cell r="D38">
            <v>0</v>
          </cell>
          <cell r="S38">
            <v>0</v>
          </cell>
        </row>
        <row r="39">
          <cell r="C39" t="str">
            <v>Listen</v>
          </cell>
          <cell r="D39">
            <v>0</v>
          </cell>
          <cell r="S39">
            <v>0</v>
          </cell>
        </row>
        <row r="40">
          <cell r="C40" t="str">
            <v>Medicine*</v>
          </cell>
          <cell r="D40">
            <v>0</v>
          </cell>
          <cell r="S40">
            <v>0</v>
          </cell>
        </row>
        <row r="41">
          <cell r="C41" t="str">
            <v>Move Silent</v>
          </cell>
          <cell r="D41">
            <v>5</v>
          </cell>
          <cell r="S41">
            <v>0</v>
          </cell>
        </row>
        <row r="42">
          <cell r="C42" t="str">
            <v>Open Lock*</v>
          </cell>
          <cell r="D42">
            <v>0</v>
          </cell>
          <cell r="S42">
            <v>0</v>
          </cell>
        </row>
        <row r="43">
          <cell r="C43" t="str">
            <v>Perform</v>
          </cell>
          <cell r="D43">
            <v>13</v>
          </cell>
          <cell r="S43">
            <v>0</v>
          </cell>
        </row>
        <row r="44">
          <cell r="C44" t="str">
            <v>Pilot*</v>
          </cell>
          <cell r="D44">
            <v>0</v>
          </cell>
          <cell r="S44">
            <v>0</v>
          </cell>
        </row>
        <row r="45">
          <cell r="C45" t="str">
            <v>Profession:</v>
          </cell>
          <cell r="D45">
            <v>0</v>
          </cell>
          <cell r="S45">
            <v>0</v>
          </cell>
        </row>
        <row r="46">
          <cell r="D46">
            <v>0</v>
          </cell>
          <cell r="S46">
            <v>0</v>
          </cell>
        </row>
        <row r="47">
          <cell r="C47" t="str">
            <v>Read Lips*</v>
          </cell>
          <cell r="D47">
            <v>0</v>
          </cell>
          <cell r="S47">
            <v>0</v>
          </cell>
        </row>
        <row r="48">
          <cell r="C48" t="str">
            <v>Repair*</v>
          </cell>
          <cell r="D48">
            <v>0</v>
          </cell>
          <cell r="S48">
            <v>0</v>
          </cell>
        </row>
        <row r="49">
          <cell r="C49" t="str">
            <v>Ride*</v>
          </cell>
          <cell r="D49">
            <v>0</v>
          </cell>
          <cell r="S49">
            <v>0</v>
          </cell>
        </row>
        <row r="50">
          <cell r="D50">
            <v>0</v>
          </cell>
          <cell r="S50">
            <v>0</v>
          </cell>
        </row>
        <row r="51">
          <cell r="C51" t="str">
            <v>Science:</v>
          </cell>
          <cell r="D51">
            <v>0</v>
          </cell>
          <cell r="S51">
            <v>0</v>
          </cell>
        </row>
        <row r="52">
          <cell r="D52">
            <v>0</v>
          </cell>
          <cell r="S52">
            <v>0</v>
          </cell>
        </row>
        <row r="53">
          <cell r="D53">
            <v>0</v>
          </cell>
          <cell r="S53">
            <v>0</v>
          </cell>
        </row>
        <row r="54">
          <cell r="D54">
            <v>0</v>
          </cell>
          <cell r="S54">
            <v>0</v>
          </cell>
        </row>
        <row r="55">
          <cell r="D55">
            <v>0</v>
          </cell>
          <cell r="S55">
            <v>0</v>
          </cell>
        </row>
        <row r="56">
          <cell r="D56">
            <v>0</v>
          </cell>
          <cell r="S56">
            <v>0</v>
          </cell>
        </row>
        <row r="57">
          <cell r="D57">
            <v>0</v>
          </cell>
          <cell r="S57">
            <v>0</v>
          </cell>
        </row>
        <row r="58">
          <cell r="C58" t="str">
            <v>Search</v>
          </cell>
          <cell r="D58">
            <v>0</v>
          </cell>
          <cell r="S58">
            <v>0</v>
          </cell>
        </row>
        <row r="59">
          <cell r="C59" t="str">
            <v>Sense Motive</v>
          </cell>
          <cell r="D59">
            <v>0</v>
          </cell>
          <cell r="S59">
            <v>0</v>
          </cell>
        </row>
        <row r="60">
          <cell r="C60" t="str">
            <v>Sleight/Hand*</v>
          </cell>
          <cell r="D60">
            <v>0</v>
          </cell>
          <cell r="S60">
            <v>0</v>
          </cell>
        </row>
        <row r="61">
          <cell r="C61" t="str">
            <v>Spot</v>
          </cell>
          <cell r="D61">
            <v>0</v>
          </cell>
          <cell r="S61">
            <v>0</v>
          </cell>
        </row>
        <row r="62">
          <cell r="C62" t="str">
            <v>Survival</v>
          </cell>
          <cell r="D62">
            <v>0</v>
          </cell>
          <cell r="S62">
            <v>0</v>
          </cell>
        </row>
        <row r="63">
          <cell r="C63" t="str">
            <v>Swim</v>
          </cell>
          <cell r="D63">
            <v>0</v>
          </cell>
          <cell r="S63">
            <v>0</v>
          </cell>
        </row>
        <row r="64">
          <cell r="C64" t="str">
            <v>Taunt</v>
          </cell>
          <cell r="D64">
            <v>21</v>
          </cell>
          <cell r="S64">
            <v>8</v>
          </cell>
        </row>
        <row r="65">
          <cell r="D65">
            <v>0</v>
          </cell>
          <cell r="S65">
            <v>0</v>
          </cell>
        </row>
        <row r="66">
          <cell r="D66">
            <v>0</v>
          </cell>
          <cell r="S66">
            <v>0</v>
          </cell>
        </row>
        <row r="67">
          <cell r="D67">
            <v>0</v>
          </cell>
          <cell r="S67">
            <v>0</v>
          </cell>
        </row>
        <row r="68">
          <cell r="D68">
            <v>0</v>
          </cell>
          <cell r="S68">
            <v>0</v>
          </cell>
        </row>
        <row r="71">
          <cell r="D71" t="str">
            <v>English</v>
          </cell>
        </row>
      </sheetData>
      <sheetData sheetId="4">
        <row r="19">
          <cell r="C19" t="str">
            <v>Immunity (Super} aging</v>
          </cell>
        </row>
        <row r="20">
          <cell r="C20" t="str">
            <v>Immunity (Super) cold</v>
          </cell>
        </row>
        <row r="21">
          <cell r="C21" t="str">
            <v>Immunity (Super) critical hits</v>
          </cell>
        </row>
        <row r="22">
          <cell r="C22" t="str">
            <v>Immunity (Super) darkness</v>
          </cell>
        </row>
        <row r="23">
          <cell r="C23" t="str">
            <v>Immunity (Super) disease</v>
          </cell>
        </row>
        <row r="24">
          <cell r="C24" t="str">
            <v>Immunity (Super) electricity</v>
          </cell>
        </row>
        <row r="25">
          <cell r="C25" t="str">
            <v>Immunity (Super) exhaustion</v>
          </cell>
        </row>
        <row r="26">
          <cell r="C26" t="str">
            <v>Immunity (Super) fire</v>
          </cell>
        </row>
        <row r="27">
          <cell r="C27" t="str">
            <v>Immunity (Super) gravity</v>
          </cell>
        </row>
        <row r="28">
          <cell r="C28" t="str">
            <v>Immunity (Super) kinetic</v>
          </cell>
        </row>
        <row r="29">
          <cell r="C29" t="str">
            <v>Immunity (Super) magnetic</v>
          </cell>
        </row>
        <row r="30">
          <cell r="C30" t="str">
            <v>Immunity (Super) poison</v>
          </cell>
        </row>
        <row r="31">
          <cell r="C31" t="str">
            <v>Immunity (Super)pressure</v>
          </cell>
        </row>
        <row r="32">
          <cell r="C32" t="str">
            <v>Immunity (Super) radiation</v>
          </cell>
        </row>
        <row r="33">
          <cell r="C33" t="str">
            <v>Immunity (Super) sonic</v>
          </cell>
        </row>
        <row r="34">
          <cell r="C34" t="str">
            <v>Immunity (Super) starvation</v>
          </cell>
        </row>
        <row r="35">
          <cell r="C35" t="str">
            <v>Immunity (Super) suffocation</v>
          </cell>
        </row>
        <row r="36">
          <cell r="C36" t="str">
            <v>Immunity (Super) vibration</v>
          </cell>
        </row>
        <row r="37">
          <cell r="C37" t="str">
            <v>See Invisible (Super) (can see invisible targets)</v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4">
          <cell r="C44" t="str">
            <v/>
          </cell>
        </row>
        <row r="52">
          <cell r="C52" t="str">
            <v>Disturbing ( -5 bluff / diplomacy)</v>
          </cell>
        </row>
        <row r="53">
          <cell r="C53" t="str">
            <v>Quirk - Vengeful</v>
          </cell>
        </row>
        <row r="54">
          <cell r="C54" t="str">
            <v/>
          </cell>
        </row>
      </sheetData>
      <sheetData sheetId="5">
        <row r="35">
          <cell r="E35" t="str">
            <v>mystical</v>
          </cell>
          <cell r="G35" t="str">
            <v>Drain- constituion only</v>
          </cell>
          <cell r="I35">
            <v>5</v>
          </cell>
          <cell r="M35">
            <v>15</v>
          </cell>
        </row>
        <row r="36">
          <cell r="G36" t="str">
            <v>Energy Blast- sonic dazzle, mimic sounds</v>
          </cell>
          <cell r="I36">
            <v>5</v>
          </cell>
          <cell r="M36">
            <v>20</v>
          </cell>
        </row>
        <row r="37">
          <cell r="G37" t="str">
            <v> extra: disintegration- glass, crystalline, most stone/metal</v>
          </cell>
          <cell r="I37">
            <v>5</v>
          </cell>
          <cell r="M37">
            <v>20</v>
          </cell>
        </row>
        <row r="38">
          <cell r="G38" t="str">
            <v>  flaw- full power</v>
          </cell>
          <cell r="I38">
            <v>5</v>
          </cell>
          <cell r="M38">
            <v>20</v>
          </cell>
        </row>
        <row r="39">
          <cell r="G39" t="str">
            <v>Incorporeal</v>
          </cell>
          <cell r="I39">
            <v>10</v>
          </cell>
          <cell r="M39">
            <v>20</v>
          </cell>
        </row>
        <row r="40">
          <cell r="G40" t="str">
            <v> extra: flight</v>
          </cell>
          <cell r="I40">
            <v>10</v>
          </cell>
          <cell r="M40">
            <v>20</v>
          </cell>
        </row>
        <row r="41">
          <cell r="G41" t="str">
            <v> extra: ghost touch</v>
          </cell>
          <cell r="I41">
            <v>10</v>
          </cell>
          <cell r="M41">
            <v>25</v>
          </cell>
        </row>
        <row r="42">
          <cell r="G42" t="str">
            <v> extra: scramble electronics</v>
          </cell>
          <cell r="I42">
            <v>10</v>
          </cell>
          <cell r="M42">
            <v>25</v>
          </cell>
        </row>
        <row r="43">
          <cell r="G43" t="str">
            <v>  flaw: permanent</v>
          </cell>
          <cell r="I43">
            <v>10</v>
          </cell>
          <cell r="M43" t="str">
            <v/>
          </cell>
        </row>
        <row r="44">
          <cell r="G44" t="str">
            <v>Possession</v>
          </cell>
          <cell r="I44">
            <v>4</v>
          </cell>
          <cell r="M44">
            <v>19</v>
          </cell>
        </row>
        <row r="45">
          <cell r="G45" t="str">
            <v>  flaw: gaze only</v>
          </cell>
          <cell r="I45">
            <v>4</v>
          </cell>
          <cell r="M45">
            <v>19</v>
          </cell>
        </row>
        <row r="46">
          <cell r="G46" t="str">
            <v>Super Charisma</v>
          </cell>
          <cell r="I46">
            <v>8</v>
          </cell>
          <cell r="M46" t="str">
            <v/>
          </cell>
        </row>
        <row r="47">
          <cell r="G47" t="str">
            <v> extra: intimidating presence</v>
          </cell>
          <cell r="I47">
            <v>8</v>
          </cell>
          <cell r="M47">
            <v>18</v>
          </cell>
        </row>
        <row r="48">
          <cell r="M48" t="str">
            <v/>
          </cell>
        </row>
        <row r="49">
          <cell r="M49" t="str">
            <v/>
          </cell>
        </row>
        <row r="50">
          <cell r="M50" t="str">
            <v/>
          </cell>
        </row>
        <row r="51">
          <cell r="M51" t="str">
            <v/>
          </cell>
        </row>
        <row r="52">
          <cell r="M52" t="str">
            <v/>
          </cell>
        </row>
        <row r="53">
          <cell r="M53" t="str">
            <v/>
          </cell>
        </row>
        <row r="54">
          <cell r="M54" t="str">
            <v/>
          </cell>
        </row>
        <row r="55">
          <cell r="M55" t="str">
            <v/>
          </cell>
        </row>
        <row r="56">
          <cell r="M56" t="str">
            <v/>
          </cell>
        </row>
        <row r="57">
          <cell r="M57" t="str">
            <v/>
          </cell>
        </row>
        <row r="58">
          <cell r="M58" t="str">
            <v/>
          </cell>
        </row>
        <row r="59">
          <cell r="M59" t="str">
            <v/>
          </cell>
        </row>
        <row r="60">
          <cell r="M60" t="str">
            <v/>
          </cell>
        </row>
        <row r="61">
          <cell r="M61" t="str">
            <v/>
          </cell>
        </row>
        <row r="62">
          <cell r="M62" t="str">
            <v/>
          </cell>
        </row>
        <row r="63">
          <cell r="M63" t="str">
            <v/>
          </cell>
        </row>
        <row r="64">
          <cell r="M64" t="str">
            <v/>
          </cell>
        </row>
        <row r="65">
          <cell r="M65" t="str">
            <v/>
          </cell>
        </row>
        <row r="66">
          <cell r="M66" t="str">
            <v/>
          </cell>
        </row>
        <row r="67">
          <cell r="M67" t="str">
            <v/>
          </cell>
        </row>
        <row r="68">
          <cell r="M68" t="str">
            <v/>
          </cell>
        </row>
        <row r="69">
          <cell r="M69" t="str">
            <v/>
          </cell>
        </row>
        <row r="70">
          <cell r="M70" t="str">
            <v/>
          </cell>
        </row>
        <row r="82">
          <cell r="G82" t="str">
            <v>Speed</v>
          </cell>
          <cell r="I82">
            <v>30</v>
          </cell>
          <cell r="K82">
            <v>60</v>
          </cell>
          <cell r="M82">
            <v>120</v>
          </cell>
        </row>
        <row r="83">
          <cell r="G83" t="str">
            <v>flight</v>
          </cell>
          <cell r="K83" t="str">
            <v/>
          </cell>
          <cell r="M83" t="str">
            <v/>
          </cell>
        </row>
        <row r="84">
          <cell r="K84" t="str">
            <v/>
          </cell>
          <cell r="M84" t="str">
            <v/>
          </cell>
        </row>
        <row r="90">
          <cell r="G90" t="str">
            <v>Speed</v>
          </cell>
          <cell r="I90">
            <v>30</v>
          </cell>
          <cell r="K90">
            <v>60</v>
          </cell>
          <cell r="M90">
            <v>120</v>
          </cell>
        </row>
        <row r="97">
          <cell r="W97" t="str">
            <v/>
          </cell>
        </row>
        <row r="104">
          <cell r="W104" t="str">
            <v/>
          </cell>
        </row>
      </sheetData>
      <sheetData sheetId="8">
        <row r="2">
          <cell r="O2" t="str">
            <v>ooooo</v>
          </cell>
        </row>
        <row r="9">
          <cell r="K9" t="str">
            <v>33 lbs</v>
          </cell>
        </row>
        <row r="10">
          <cell r="K10" t="str">
            <v>66 lbs</v>
          </cell>
        </row>
        <row r="11">
          <cell r="K11" t="str">
            <v>100 lbs</v>
          </cell>
        </row>
        <row r="14">
          <cell r="K14" t="str">
            <v>100 lbs</v>
          </cell>
        </row>
        <row r="15">
          <cell r="K15" t="str">
            <v>200 lbs</v>
          </cell>
        </row>
        <row r="16">
          <cell r="K16" t="str">
            <v>1000 lbs</v>
          </cell>
        </row>
        <row r="25">
          <cell r="A25">
            <v>20</v>
          </cell>
        </row>
        <row r="26">
          <cell r="A26">
            <v>3</v>
          </cell>
        </row>
        <row r="27">
          <cell r="A27">
            <v>0</v>
          </cell>
        </row>
        <row r="28">
          <cell r="A28">
            <v>17</v>
          </cell>
        </row>
        <row r="29">
          <cell r="A29">
            <v>38</v>
          </cell>
        </row>
        <row r="30">
          <cell r="A30">
            <v>92</v>
          </cell>
        </row>
        <row r="31">
          <cell r="A31">
            <v>-20</v>
          </cell>
        </row>
        <row r="32">
          <cell r="A32">
            <v>150</v>
          </cell>
        </row>
        <row r="33">
          <cell r="A33">
            <v>0</v>
          </cell>
        </row>
        <row r="167">
          <cell r="D167" t="str">
            <v>Medium</v>
          </cell>
        </row>
        <row r="325">
          <cell r="A325">
            <v>0</v>
          </cell>
          <cell r="B325" t="str">
            <v>---</v>
          </cell>
        </row>
        <row r="326">
          <cell r="A326">
            <v>1</v>
          </cell>
          <cell r="B326" t="str">
            <v>custom1</v>
          </cell>
        </row>
        <row r="327">
          <cell r="A327">
            <v>2</v>
          </cell>
          <cell r="B327" t="str">
            <v>custom2</v>
          </cell>
        </row>
        <row r="328">
          <cell r="A328">
            <v>3</v>
          </cell>
          <cell r="B328" t="str">
            <v>custom3</v>
          </cell>
        </row>
        <row r="329">
          <cell r="A329">
            <v>4</v>
          </cell>
          <cell r="B329" t="str">
            <v>custom4</v>
          </cell>
        </row>
        <row r="330">
          <cell r="A330">
            <v>5</v>
          </cell>
          <cell r="B330" t="str">
            <v>custom5</v>
          </cell>
        </row>
        <row r="331">
          <cell r="A331">
            <v>6</v>
          </cell>
          <cell r="B331" t="str">
            <v>custom6</v>
          </cell>
        </row>
        <row r="332">
          <cell r="A332">
            <v>7</v>
          </cell>
          <cell r="B332" t="str">
            <v>What motivates you?  What are your ambitions?</v>
          </cell>
        </row>
        <row r="333">
          <cell r="A333">
            <v>8</v>
          </cell>
          <cell r="B333" t="str">
            <v>What kind of distinctive features do you have?</v>
          </cell>
        </row>
        <row r="334">
          <cell r="A334">
            <v>9</v>
          </cell>
          <cell r="B334" t="str">
            <v>Do you have any compulsive mannerisms?</v>
          </cell>
        </row>
        <row r="335">
          <cell r="A335">
            <v>10</v>
          </cell>
          <cell r="B335" t="str">
            <v>Are you plagued by a recurring dream, what is it?</v>
          </cell>
        </row>
        <row r="336">
          <cell r="A336">
            <v>11</v>
          </cell>
          <cell r="B336" t="str">
            <v>How did you obtain your cosume?</v>
          </cell>
        </row>
        <row r="337">
          <cell r="A337">
            <v>12</v>
          </cell>
          <cell r="B337" t="str">
            <v>How do you feel about the laws of your country?</v>
          </cell>
        </row>
        <row r="338">
          <cell r="A338">
            <v>13</v>
          </cell>
          <cell r="B338" t="str">
            <v>What emotions do you not reveal in public?</v>
          </cell>
        </row>
        <row r="339">
          <cell r="A339">
            <v>14</v>
          </cell>
          <cell r="B339" t="str">
            <v>What are your turn-ons &amp; turn-offs?</v>
          </cell>
        </row>
        <row r="340">
          <cell r="A340">
            <v>15</v>
          </cell>
          <cell r="B340" t="str">
            <v>How do you get your laundry done?</v>
          </cell>
        </row>
        <row r="341">
          <cell r="A341">
            <v>16</v>
          </cell>
          <cell r="B341" t="str">
            <v>What is your style of dress? </v>
          </cell>
        </row>
        <row r="342">
          <cell r="A342">
            <v>17</v>
          </cell>
          <cell r="B342" t="str">
            <v>What's your most valuable asset?</v>
          </cell>
        </row>
        <row r="343">
          <cell r="A343">
            <v>18</v>
          </cell>
          <cell r="B343" t="str">
            <v>What was your life like growing up?</v>
          </cell>
        </row>
        <row r="344">
          <cell r="A344">
            <v>19</v>
          </cell>
          <cell r="B344" t="str">
            <v>Who had the biggest impact in your life?  Why?</v>
          </cell>
        </row>
        <row r="345">
          <cell r="A345">
            <v>20</v>
          </cell>
          <cell r="B345" t="str">
            <v>Do you have any hobbies or other interests?</v>
          </cell>
        </row>
        <row r="346">
          <cell r="A346">
            <v>21</v>
          </cell>
          <cell r="B346" t="str">
            <v>What is your favorite kind of music?</v>
          </cell>
        </row>
        <row r="347">
          <cell r="A347">
            <v>22</v>
          </cell>
          <cell r="B347" t="str">
            <v>What is your favorite book or movie?</v>
          </cell>
        </row>
        <row r="348">
          <cell r="A348">
            <v>23</v>
          </cell>
          <cell r="B348" t="str">
            <v>Do you have tatoos, scars, or identifiable jewelry?</v>
          </cell>
        </row>
        <row r="349">
          <cell r="A349">
            <v>24</v>
          </cell>
          <cell r="B349" t="str">
            <v>Do you have any religious/philosophical beliefs?</v>
          </cell>
        </row>
        <row r="350">
          <cell r="A350">
            <v>25</v>
          </cell>
          <cell r="B350" t="str">
            <v>How do you spend your free time?</v>
          </cell>
        </row>
        <row r="351">
          <cell r="A351">
            <v>26</v>
          </cell>
          <cell r="B351" t="str">
            <v>Do you have any pet peeves?</v>
          </cell>
        </row>
        <row r="352">
          <cell r="A352">
            <v>27</v>
          </cell>
          <cell r="B352" t="str">
            <v>Have you had any traumatic experiences? </v>
          </cell>
        </row>
        <row r="353">
          <cell r="A353">
            <v>28</v>
          </cell>
          <cell r="B353" t="str">
            <v>Do you have any past experiences you regret?</v>
          </cell>
        </row>
        <row r="354">
          <cell r="A354">
            <v>29</v>
          </cell>
          <cell r="B354" t="str">
            <v>How do you define a hero?</v>
          </cell>
        </row>
        <row r="355">
          <cell r="A355">
            <v>30</v>
          </cell>
          <cell r="B355" t="str">
            <v>What does your room/house/apt look like?</v>
          </cell>
        </row>
        <row r="356">
          <cell r="A356">
            <v>31</v>
          </cell>
          <cell r="B356" t="str">
            <v>What kinds of fans &amp; followers do you have?</v>
          </cell>
        </row>
        <row r="357">
          <cell r="A357">
            <v>32</v>
          </cell>
          <cell r="B357" t="str">
            <v>What would you do if you killed someone?</v>
          </cell>
        </row>
        <row r="358">
          <cell r="A358">
            <v>33</v>
          </cell>
          <cell r="B358" t="str">
            <v>What guidance would you give a rookie hero?</v>
          </cell>
        </row>
        <row r="359">
          <cell r="A359">
            <v>34</v>
          </cell>
          <cell r="B359" t="str">
            <v>How would your family describe you?</v>
          </cell>
        </row>
        <row r="360">
          <cell r="A360">
            <v>35</v>
          </cell>
          <cell r="B360" t="str">
            <v>Describe your first super hero battle</v>
          </cell>
        </row>
        <row r="361">
          <cell r="A361">
            <v>36</v>
          </cell>
          <cell r="B361" t="str">
            <v>How far would you go to protect your Secret ID?</v>
          </cell>
        </row>
        <row r="362">
          <cell r="A362">
            <v>37</v>
          </cell>
          <cell r="B362" t="str">
            <v>How do you relax?  Where do you go?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Z1056"/>
  <sheetViews>
    <sheetView showGridLines="0" tabSelected="1" defaultGridColor="0" colorId="22" workbookViewId="0" topLeftCell="A1">
      <selection activeCell="Y2" sqref="Y2:AQ30"/>
    </sheetView>
  </sheetViews>
  <sheetFormatPr defaultColWidth="9.140625" defaultRowHeight="10.5" customHeight="1"/>
  <cols>
    <col min="1" max="1" width="3.7109375" style="406" customWidth="1"/>
    <col min="2" max="2" width="0.85546875" style="406" customWidth="1"/>
    <col min="3" max="3" width="3.7109375" style="406" customWidth="1"/>
    <col min="4" max="4" width="0.85546875" style="406" customWidth="1"/>
    <col min="5" max="5" width="3.7109375" style="406" customWidth="1"/>
    <col min="6" max="6" width="0.85546875" style="406" customWidth="1"/>
    <col min="7" max="7" width="3.7109375" style="406" customWidth="1"/>
    <col min="8" max="8" width="0.85546875" style="406" customWidth="1"/>
    <col min="9" max="9" width="3.7109375" style="406" customWidth="1"/>
    <col min="10" max="10" width="0.85546875" style="406" customWidth="1"/>
    <col min="11" max="11" width="3.7109375" style="406" customWidth="1"/>
    <col min="12" max="12" width="0.85546875" style="406" customWidth="1"/>
    <col min="13" max="13" width="3.7109375" style="406" customWidth="1"/>
    <col min="14" max="14" width="0.85546875" style="406" customWidth="1"/>
    <col min="15" max="15" width="3.7109375" style="406" customWidth="1"/>
    <col min="16" max="16" width="0.85546875" style="406" customWidth="1"/>
    <col min="17" max="17" width="3.7109375" style="406" customWidth="1"/>
    <col min="18" max="18" width="0.85546875" style="406" customWidth="1"/>
    <col min="19" max="19" width="3.7109375" style="406" customWidth="1"/>
    <col min="20" max="20" width="0.85546875" style="406" customWidth="1"/>
    <col min="21" max="21" width="3.7109375" style="406" customWidth="1"/>
    <col min="22" max="22" width="0.85546875" style="406" customWidth="1"/>
    <col min="23" max="23" width="3.7109375" style="406" customWidth="1"/>
    <col min="24" max="24" width="0.85546875" style="406" customWidth="1"/>
    <col min="25" max="25" width="3.7109375" style="406" customWidth="1"/>
    <col min="26" max="26" width="0.85546875" style="406" customWidth="1"/>
    <col min="27" max="27" width="3.7109375" style="406" customWidth="1"/>
    <col min="28" max="28" width="0.85546875" style="406" customWidth="1"/>
    <col min="29" max="29" width="3.7109375" style="408" customWidth="1"/>
    <col min="30" max="30" width="0.85546875" style="409" customWidth="1"/>
    <col min="31" max="31" width="3.7109375" style="409" customWidth="1"/>
    <col min="32" max="32" width="0.85546875" style="409" customWidth="1"/>
    <col min="33" max="33" width="3.7109375" style="409" customWidth="1"/>
    <col min="34" max="34" width="0.85546875" style="409" customWidth="1"/>
    <col min="35" max="35" width="3.7109375" style="409" customWidth="1"/>
    <col min="36" max="36" width="0.85546875" style="409" customWidth="1"/>
    <col min="37" max="37" width="3.7109375" style="409" customWidth="1"/>
    <col min="38" max="38" width="0.85546875" style="409" customWidth="1"/>
    <col min="39" max="39" width="3.7109375" style="409" customWidth="1"/>
    <col min="40" max="40" width="0.85546875" style="409" customWidth="1"/>
    <col min="41" max="41" width="3.7109375" style="409" customWidth="1"/>
    <col min="42" max="42" width="0.85546875" style="406" customWidth="1"/>
    <col min="43" max="43" width="3.7109375" style="406" customWidth="1"/>
    <col min="44" max="44" width="1.28515625" style="245" customWidth="1"/>
    <col min="45" max="45" width="3.7109375" style="2" customWidth="1"/>
    <col min="46" max="46" width="0.85546875" style="2" customWidth="1"/>
    <col min="47" max="47" width="3.7109375" style="2" customWidth="1"/>
    <col min="48" max="48" width="6.140625" style="5" hidden="1" customWidth="1"/>
    <col min="49" max="49" width="5.00390625" style="6" hidden="1" customWidth="1"/>
    <col min="50" max="50" width="9.140625" style="7" customWidth="1"/>
    <col min="51" max="67" width="9.140625" style="2" customWidth="1"/>
    <col min="68" max="16384" width="9.140625" style="59" customWidth="1"/>
  </cols>
  <sheetData>
    <row r="1" spans="1:50" s="2" customFormat="1" ht="45" customHeight="1">
      <c r="A1" s="1" t="s">
        <v>0</v>
      </c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5"/>
      <c r="AW1" s="6"/>
      <c r="AX1" s="7"/>
    </row>
    <row r="2" spans="1:50" s="2" customFormat="1" ht="24.75" customHeight="1">
      <c r="A2" s="8" t="str">
        <f>IF('[1]Starting Info'!B3="","",UPPER('[1]Starting Info'!B3))</f>
        <v>GHOST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>
        <f>IF('[1]Starting Info'!D11="","","'"&amp;'[1]Starting Info'!D11&amp;"'")</f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  <c r="AV2" s="12" t="s">
        <v>1</v>
      </c>
      <c r="AW2" s="13">
        <f>IF('[1]Abilities &amp; Combat'!Z7=0,0,1)</f>
        <v>0</v>
      </c>
      <c r="AX2" s="7"/>
    </row>
    <row r="3" spans="1:67" s="30" customFormat="1" ht="12" customHeight="1">
      <c r="A3" s="14" t="s">
        <v>2</v>
      </c>
      <c r="B3" s="14"/>
      <c r="C3" s="14"/>
      <c r="D3" s="14"/>
      <c r="E3" s="14"/>
      <c r="F3" s="14"/>
      <c r="G3" s="14"/>
      <c r="H3" s="15"/>
      <c r="I3" s="16">
        <f>'[1]Starting Info'!$B$33</f>
        <v>10</v>
      </c>
      <c r="J3" s="17"/>
      <c r="K3" s="18"/>
      <c r="L3" s="19"/>
      <c r="M3" s="20" t="str">
        <f>IF('[1]Starting Info'!$B$4="","",'[1]Starting Info'!$B$4)</f>
        <v>Original</v>
      </c>
      <c r="N3" s="21"/>
      <c r="O3" s="21"/>
      <c r="P3" s="21"/>
      <c r="Q3" s="21"/>
      <c r="R3" s="21"/>
      <c r="S3" s="21"/>
      <c r="T3" s="21"/>
      <c r="U3" s="21"/>
      <c r="V3" s="21"/>
      <c r="W3" s="22"/>
      <c r="X3" s="23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24"/>
      <c r="AS3" s="25"/>
      <c r="AT3" s="26"/>
      <c r="AU3" s="26"/>
      <c r="AV3" s="27" t="s">
        <v>3</v>
      </c>
      <c r="AW3" s="13">
        <f>IF('[1]Abilities &amp; Combat'!Z8=0,0,1)</f>
        <v>0</v>
      </c>
      <c r="AX3" s="28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s="38" customFormat="1" ht="12" customHeight="1">
      <c r="A4" s="31">
        <f>IF('[1]Starting Info'!B5="","","'"&amp;'[1]Starting Info'!B5&amp;"'")</f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33"/>
      <c r="AS4" s="34"/>
      <c r="AT4" s="35"/>
      <c r="AU4" s="35"/>
      <c r="AV4" s="27" t="s">
        <v>4</v>
      </c>
      <c r="AW4" s="13">
        <f>IF('[1]Abilities &amp; Combat'!Z9=0,0,1)</f>
        <v>0</v>
      </c>
      <c r="AX4" s="36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</row>
    <row r="5" spans="1:67" s="48" customFormat="1" ht="10.5" customHeight="1">
      <c r="A5" s="39" t="str">
        <f>'[1]Starting Info'!$F$7</f>
        <v>secret ID</v>
      </c>
      <c r="B5" s="39"/>
      <c r="C5" s="39"/>
      <c r="D5" s="39"/>
      <c r="E5" s="40">
        <f>IF('[1]Starting Info'!$B$6="","",'[1]Starting Info'!$B$6)</f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 t="s">
        <v>5</v>
      </c>
      <c r="S5" s="41"/>
      <c r="T5" s="41"/>
      <c r="U5" s="42">
        <f>IF('[1]Starting Info'!B11="","",'[1]Starting Info'!B11)</f>
      </c>
      <c r="V5" s="42"/>
      <c r="W5" s="42"/>
      <c r="X5" s="43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44"/>
      <c r="AS5" s="45"/>
      <c r="AT5" s="45"/>
      <c r="AU5" s="45"/>
      <c r="AV5" s="27" t="s">
        <v>6</v>
      </c>
      <c r="AW5" s="13">
        <f>IF('[1]Abilities &amp; Combat'!Z10=0,0,1)</f>
        <v>0</v>
      </c>
      <c r="AX5" s="46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</row>
    <row r="6" spans="1:78" ht="10.5" customHeight="1">
      <c r="A6" s="41" t="s">
        <v>7</v>
      </c>
      <c r="B6" s="41"/>
      <c r="C6" s="41"/>
      <c r="D6" s="41"/>
      <c r="E6" s="49" t="str">
        <f>IF('[1]Starting Info'!$B$9="","",'[1]Starting Info'!$B$9)</f>
        <v>male</v>
      </c>
      <c r="F6" s="49"/>
      <c r="G6" s="49"/>
      <c r="H6" s="50"/>
      <c r="I6" s="51" t="str">
        <f>IF('[1]Starting Info'!A15="","",LOWER('[1]Starting Info'!A15))</f>
        <v>occupation</v>
      </c>
      <c r="J6" s="51"/>
      <c r="K6" s="51"/>
      <c r="L6" s="51"/>
      <c r="M6" s="49">
        <f>IF('[1]Starting Info'!B15="","",'[1]Starting Info'!B15)</f>
      </c>
      <c r="N6" s="49"/>
      <c r="O6" s="49"/>
      <c r="P6" s="49"/>
      <c r="Q6" s="49"/>
      <c r="R6" s="41" t="s">
        <v>8</v>
      </c>
      <c r="S6" s="41"/>
      <c r="T6" s="41"/>
      <c r="U6" s="42" t="str">
        <f>IF('[1]Starting Info'!B12="","",'[1]Starting Info'!B12)</f>
        <v>none</v>
      </c>
      <c r="V6" s="42"/>
      <c r="W6" s="42"/>
      <c r="X6" s="5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53"/>
      <c r="AS6" s="54"/>
      <c r="AT6" s="55"/>
      <c r="AU6" s="55"/>
      <c r="AV6" s="27" t="s">
        <v>9</v>
      </c>
      <c r="AW6" s="13">
        <f>IF('[1]Abilities &amp; Combat'!Z11=0,0,1)</f>
        <v>0</v>
      </c>
      <c r="AX6" s="56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</row>
    <row r="7" spans="1:78" ht="10.5" customHeight="1">
      <c r="A7" s="41" t="s">
        <v>10</v>
      </c>
      <c r="B7" s="41"/>
      <c r="C7" s="41"/>
      <c r="D7" s="41"/>
      <c r="E7" s="49" t="str">
        <f>IF('[1]Starting Info'!$B$10="","",'[1]Starting Info'!$B$10)</f>
        <v>dead</v>
      </c>
      <c r="F7" s="49"/>
      <c r="G7" s="49"/>
      <c r="H7" s="50"/>
      <c r="I7" s="51" t="str">
        <f>IF('[1]Starting Info'!A16="","",LOWER('[1]Starting Info'!A16))</f>
        <v>team name</v>
      </c>
      <c r="J7" s="51"/>
      <c r="K7" s="51"/>
      <c r="L7" s="51"/>
      <c r="M7" s="49">
        <f>IF('[1]Starting Info'!B16="","",'[1]Starting Info'!B16)</f>
      </c>
      <c r="N7" s="49"/>
      <c r="O7" s="49"/>
      <c r="P7" s="49"/>
      <c r="Q7" s="49"/>
      <c r="R7" s="41" t="s">
        <v>11</v>
      </c>
      <c r="S7" s="41"/>
      <c r="T7" s="41"/>
      <c r="U7" s="42" t="str">
        <f>IF('[1]Starting Info'!B13="","",'[1]Starting Info'!B13)</f>
        <v>black</v>
      </c>
      <c r="V7" s="42"/>
      <c r="W7" s="42"/>
      <c r="X7" s="52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60"/>
      <c r="AS7" s="55"/>
      <c r="AT7" s="55"/>
      <c r="AU7" s="55"/>
      <c r="AV7" s="27" t="s">
        <v>12</v>
      </c>
      <c r="AW7" s="13">
        <f>IF('[1]Abilities &amp; Combat'!Z12=0,0,1)</f>
        <v>1</v>
      </c>
      <c r="AX7" s="56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ht="10.5" customHeight="1">
      <c r="A8" s="41" t="s">
        <v>13</v>
      </c>
      <c r="B8" s="41"/>
      <c r="C8" s="41"/>
      <c r="D8" s="41"/>
      <c r="E8" s="61" t="str">
        <f>'[1]Data'!$D$167</f>
        <v>Medium</v>
      </c>
      <c r="F8" s="61"/>
      <c r="G8" s="61"/>
      <c r="H8" s="61"/>
      <c r="I8" s="51" t="str">
        <f>IF('[1]Starting Info'!A17="","",LOWER('[1]Starting Info'!A17))</f>
        <v>base of ops</v>
      </c>
      <c r="J8" s="51"/>
      <c r="K8" s="51"/>
      <c r="L8" s="51"/>
      <c r="M8" s="49">
        <f>IF('[1]Starting Info'!B17="","",'[1]Starting Info'!B17)</f>
      </c>
      <c r="N8" s="49"/>
      <c r="O8" s="49"/>
      <c r="P8" s="49"/>
      <c r="Q8" s="49"/>
      <c r="R8" s="41" t="s">
        <v>14</v>
      </c>
      <c r="S8" s="41"/>
      <c r="T8" s="41"/>
      <c r="U8" s="42" t="str">
        <f>IF('[1]Starting Info'!B14="","",'[1]Starting Info'!B14)</f>
        <v>grey</v>
      </c>
      <c r="V8" s="42"/>
      <c r="W8" s="42"/>
      <c r="X8" s="52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62"/>
      <c r="AS8" s="57"/>
      <c r="AT8" s="57"/>
      <c r="AU8" s="57"/>
      <c r="AV8" s="63" t="s">
        <v>15</v>
      </c>
      <c r="AW8" s="64">
        <f>IF('[1]Abilities &amp; Combat'!Z21=0,0,1)</f>
        <v>0</v>
      </c>
      <c r="AX8" s="56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</row>
    <row r="9" spans="1:78" ht="6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7"/>
      <c r="V9" s="67"/>
      <c r="W9" s="67"/>
      <c r="X9" s="6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62"/>
      <c r="AS9" s="57"/>
      <c r="AT9" s="57"/>
      <c r="AU9" s="57"/>
      <c r="AV9" s="63" t="s">
        <v>16</v>
      </c>
      <c r="AW9" s="64">
        <f>IF('[1]Abilities &amp; Combat'!Z22=0,0,1)</f>
        <v>0</v>
      </c>
      <c r="AX9" s="56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</row>
    <row r="10" spans="1:78" ht="13.5" customHeight="1">
      <c r="A10" s="69" t="s">
        <v>1</v>
      </c>
      <c r="B10" s="69"/>
      <c r="C10" s="69"/>
      <c r="D10" s="70"/>
      <c r="E10" s="69" t="s">
        <v>3</v>
      </c>
      <c r="F10" s="69"/>
      <c r="G10" s="69"/>
      <c r="H10" s="70"/>
      <c r="I10" s="69" t="s">
        <v>4</v>
      </c>
      <c r="J10" s="69"/>
      <c r="K10" s="69"/>
      <c r="L10" s="70"/>
      <c r="M10" s="69" t="s">
        <v>6</v>
      </c>
      <c r="N10" s="69"/>
      <c r="O10" s="69"/>
      <c r="P10" s="70"/>
      <c r="Q10" s="69" t="s">
        <v>9</v>
      </c>
      <c r="R10" s="69"/>
      <c r="S10" s="69"/>
      <c r="T10" s="70"/>
      <c r="U10" s="69" t="s">
        <v>12</v>
      </c>
      <c r="V10" s="69"/>
      <c r="W10" s="69"/>
      <c r="X10" s="71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72"/>
      <c r="AS10" s="57"/>
      <c r="AT10" s="57"/>
      <c r="AU10" s="57"/>
      <c r="AV10" s="63" t="s">
        <v>17</v>
      </c>
      <c r="AW10" s="64">
        <f>IF('[1]Abilities &amp; Combat'!Z23=0,0,1)</f>
        <v>0</v>
      </c>
      <c r="AX10" s="56"/>
      <c r="AY10" s="73"/>
      <c r="AZ10" s="73"/>
      <c r="BA10" s="73"/>
      <c r="BB10" s="73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</row>
    <row r="11" spans="1:78" ht="9" customHeight="1">
      <c r="A11" s="74">
        <f>'[1]Abilities &amp; Combat'!$E$7</f>
        <v>10</v>
      </c>
      <c r="B11" s="75"/>
      <c r="C11" s="76"/>
      <c r="D11" s="77"/>
      <c r="E11" s="74">
        <f>'[1]Abilities &amp; Combat'!$E$8</f>
        <v>20</v>
      </c>
      <c r="F11" s="75"/>
      <c r="G11" s="76"/>
      <c r="H11" s="77"/>
      <c r="I11" s="74">
        <f>'[1]Abilities &amp; Combat'!$E$9</f>
        <v>10</v>
      </c>
      <c r="J11" s="75"/>
      <c r="K11" s="76"/>
      <c r="L11" s="77"/>
      <c r="M11" s="74">
        <f>'[1]Abilities &amp; Combat'!$E$10</f>
        <v>10</v>
      </c>
      <c r="N11" s="75"/>
      <c r="O11" s="76"/>
      <c r="P11" s="77"/>
      <c r="Q11" s="74">
        <f>'[1]Abilities &amp; Combat'!$E$11</f>
        <v>10</v>
      </c>
      <c r="R11" s="75"/>
      <c r="S11" s="76"/>
      <c r="T11" s="77"/>
      <c r="U11" s="74">
        <f>'[1]Abilities &amp; Combat'!$E$12</f>
        <v>20</v>
      </c>
      <c r="V11" s="75"/>
      <c r="W11" s="76"/>
      <c r="X11" s="7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72"/>
      <c r="AS11" s="57"/>
      <c r="AT11" s="57"/>
      <c r="AU11" s="57"/>
      <c r="AV11" s="63" t="s">
        <v>18</v>
      </c>
      <c r="AW11" s="64">
        <f>IF('[1]Abilities &amp; Combat'!Z24=0,0,1)</f>
        <v>0</v>
      </c>
      <c r="AX11" s="56"/>
      <c r="AY11" s="73"/>
      <c r="AZ11" s="73"/>
      <c r="BA11" s="73"/>
      <c r="BB11" s="73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" customHeight="1">
      <c r="A12" s="79"/>
      <c r="B12" s="80"/>
      <c r="C12" s="81"/>
      <c r="D12" s="77"/>
      <c r="E12" s="79"/>
      <c r="F12" s="80"/>
      <c r="G12" s="81"/>
      <c r="H12" s="77"/>
      <c r="I12" s="79"/>
      <c r="J12" s="80"/>
      <c r="K12" s="81"/>
      <c r="L12" s="77"/>
      <c r="M12" s="79"/>
      <c r="N12" s="80"/>
      <c r="O12" s="81"/>
      <c r="P12" s="77"/>
      <c r="Q12" s="79"/>
      <c r="R12" s="80"/>
      <c r="S12" s="81"/>
      <c r="T12" s="77"/>
      <c r="U12" s="79"/>
      <c r="V12" s="80"/>
      <c r="W12" s="81"/>
      <c r="X12" s="7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2"/>
      <c r="AS12" s="57"/>
      <c r="AT12" s="57"/>
      <c r="AU12" s="57"/>
      <c r="AV12" s="82"/>
      <c r="AX12" s="56"/>
      <c r="AY12" s="73"/>
      <c r="AZ12" s="73"/>
      <c r="BA12" s="73"/>
      <c r="BB12" s="73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67" s="91" customFormat="1" ht="9.75" customHeight="1">
      <c r="A13" s="83">
        <f>'[1]Abilities &amp; Combat'!$G$7</f>
        <v>0</v>
      </c>
      <c r="B13" s="84"/>
      <c r="C13" s="85"/>
      <c r="D13" s="86"/>
      <c r="E13" s="83">
        <f>'[1]Abilities &amp; Combat'!$G$8</f>
        <v>5</v>
      </c>
      <c r="F13" s="84"/>
      <c r="G13" s="85"/>
      <c r="H13" s="86"/>
      <c r="I13" s="83">
        <f>'[1]Abilities &amp; Combat'!$G$9</f>
        <v>0</v>
      </c>
      <c r="J13" s="84"/>
      <c r="K13" s="85"/>
      <c r="L13" s="86"/>
      <c r="M13" s="83">
        <f>'[1]Abilities &amp; Combat'!$G$10</f>
        <v>0</v>
      </c>
      <c r="N13" s="84"/>
      <c r="O13" s="85"/>
      <c r="P13" s="86"/>
      <c r="Q13" s="83">
        <f>'[1]Abilities &amp; Combat'!$G$11</f>
        <v>0</v>
      </c>
      <c r="R13" s="84"/>
      <c r="S13" s="85"/>
      <c r="T13" s="86"/>
      <c r="U13" s="83">
        <f>'[1]Abilities &amp; Combat'!$G$12</f>
        <v>13</v>
      </c>
      <c r="V13" s="84"/>
      <c r="W13" s="85"/>
      <c r="X13" s="7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87"/>
      <c r="AS13" s="88"/>
      <c r="AT13" s="88"/>
      <c r="AU13" s="88"/>
      <c r="AV13" s="82"/>
      <c r="AW13" s="6"/>
      <c r="AX13" s="89"/>
      <c r="AY13" s="90"/>
      <c r="AZ13" s="90"/>
      <c r="BA13" s="90"/>
      <c r="BB13" s="90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</row>
    <row r="14" spans="1:67" s="91" customFormat="1" ht="9.75" customHeight="1">
      <c r="A14" s="92"/>
      <c r="B14" s="93"/>
      <c r="C14" s="94"/>
      <c r="D14" s="86"/>
      <c r="E14" s="92"/>
      <c r="F14" s="93"/>
      <c r="G14" s="94"/>
      <c r="H14" s="86"/>
      <c r="I14" s="92"/>
      <c r="J14" s="93"/>
      <c r="K14" s="94"/>
      <c r="L14" s="86"/>
      <c r="M14" s="92"/>
      <c r="N14" s="93"/>
      <c r="O14" s="94"/>
      <c r="P14" s="86"/>
      <c r="Q14" s="92"/>
      <c r="R14" s="93"/>
      <c r="S14" s="94"/>
      <c r="T14" s="86"/>
      <c r="U14" s="92"/>
      <c r="V14" s="93"/>
      <c r="W14" s="94"/>
      <c r="X14" s="7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87"/>
      <c r="AS14" s="88"/>
      <c r="AT14" s="88"/>
      <c r="AU14" s="88"/>
      <c r="AV14" s="82"/>
      <c r="AW14" s="6"/>
      <c r="AX14" s="89"/>
      <c r="AY14" s="90"/>
      <c r="AZ14" s="90"/>
      <c r="BA14" s="90"/>
      <c r="BB14" s="90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</row>
    <row r="15" spans="1:67" s="91" customFormat="1" ht="6.75" customHeight="1">
      <c r="A15" s="95">
        <f>IF('[1]Abilities &amp; Combat'!Z7=0,"","super +"&amp;'[1]Abilities &amp; Combat'!Z7)</f>
      </c>
      <c r="B15" s="96"/>
      <c r="C15" s="97"/>
      <c r="D15" s="98"/>
      <c r="E15" s="95">
        <f>IF('[1]Abilities &amp; Combat'!Z8=0,"","super +"&amp;'[1]Abilities &amp; Combat'!Z8)</f>
      </c>
      <c r="F15" s="96"/>
      <c r="G15" s="97"/>
      <c r="H15" s="99"/>
      <c r="I15" s="95">
        <f>IF('[1]Abilities &amp; Combat'!Z9=0,"","super +"&amp;'[1]Abilities &amp; Combat'!Z9)</f>
      </c>
      <c r="J15" s="96"/>
      <c r="K15" s="97"/>
      <c r="L15" s="98"/>
      <c r="M15" s="95">
        <f>IF('[1]Abilities &amp; Combat'!Z10=0,"","super +"&amp;'[1]Abilities &amp; Combat'!Z10)</f>
      </c>
      <c r="N15" s="96"/>
      <c r="O15" s="97"/>
      <c r="P15" s="98"/>
      <c r="Q15" s="95">
        <f>IF('[1]Abilities &amp; Combat'!Z11=0,"","super +"&amp;'[1]Abilities &amp; Combat'!Z11)</f>
      </c>
      <c r="R15" s="96"/>
      <c r="S15" s="97"/>
      <c r="T15" s="98"/>
      <c r="U15" s="95" t="str">
        <f>IF('[1]Abilities &amp; Combat'!Z12=0,"","super +"&amp;'[1]Abilities &amp; Combat'!Z12)</f>
        <v>super +8</v>
      </c>
      <c r="V15" s="96"/>
      <c r="W15" s="97"/>
      <c r="X15" s="7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87"/>
      <c r="AS15" s="88"/>
      <c r="AT15" s="88"/>
      <c r="AU15" s="88"/>
      <c r="AV15" s="82"/>
      <c r="AW15" s="6"/>
      <c r="AX15" s="89"/>
      <c r="AY15" s="90"/>
      <c r="AZ15" s="90"/>
      <c r="BA15" s="90"/>
      <c r="BB15" s="90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</row>
    <row r="16" spans="1:78" ht="9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100"/>
      <c r="V16" s="100"/>
      <c r="W16" s="100"/>
      <c r="X16" s="10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72"/>
      <c r="AS16" s="57"/>
      <c r="AT16" s="57"/>
      <c r="AU16" s="57"/>
      <c r="AV16" s="82"/>
      <c r="AX16" s="56"/>
      <c r="AY16" s="73"/>
      <c r="AZ16" s="73"/>
      <c r="BA16" s="73"/>
      <c r="BB16" s="73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</row>
    <row r="17" spans="1:78" ht="13.5" customHeight="1">
      <c r="A17" s="101" t="str">
        <f>"DMG"</f>
        <v>DMG</v>
      </c>
      <c r="B17" s="101"/>
      <c r="C17" s="101"/>
      <c r="D17" s="102"/>
      <c r="E17" s="101" t="s">
        <v>16</v>
      </c>
      <c r="F17" s="101"/>
      <c r="G17" s="101"/>
      <c r="H17" s="102"/>
      <c r="I17" s="101" t="s">
        <v>17</v>
      </c>
      <c r="J17" s="101"/>
      <c r="K17" s="101"/>
      <c r="L17" s="102"/>
      <c r="M17" s="101" t="s">
        <v>18</v>
      </c>
      <c r="N17" s="101"/>
      <c r="O17" s="101"/>
      <c r="P17" s="65"/>
      <c r="Q17" s="103" t="str">
        <f>"INIT"</f>
        <v>INIT</v>
      </c>
      <c r="R17" s="103"/>
      <c r="S17" s="103"/>
      <c r="T17" s="104"/>
      <c r="U17" s="105" t="str">
        <f>UPPER('[1]Power &amp; Mov'!$G$90)</f>
        <v>SPEED</v>
      </c>
      <c r="V17" s="105"/>
      <c r="W17" s="105"/>
      <c r="X17" s="71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72"/>
      <c r="AS17" s="57"/>
      <c r="AT17" s="57"/>
      <c r="AU17" s="57"/>
      <c r="AV17" s="82"/>
      <c r="AX17" s="56"/>
      <c r="AY17" s="73"/>
      <c r="AZ17" s="73"/>
      <c r="BA17" s="73"/>
      <c r="BB17" s="73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67" s="91" customFormat="1" ht="9.75" customHeight="1">
      <c r="A18" s="106">
        <f>'[1]Abilities &amp; Combat'!$E$21</f>
        <v>0</v>
      </c>
      <c r="B18" s="107"/>
      <c r="C18" s="108"/>
      <c r="D18" s="109"/>
      <c r="E18" s="106">
        <f>'[1]Abilities &amp; Combat'!$E$22</f>
        <v>0</v>
      </c>
      <c r="F18" s="107"/>
      <c r="G18" s="108"/>
      <c r="H18" s="109"/>
      <c r="I18" s="106">
        <f>'[1]Abilities &amp; Combat'!$E$23</f>
        <v>5</v>
      </c>
      <c r="J18" s="107"/>
      <c r="K18" s="108"/>
      <c r="L18" s="109"/>
      <c r="M18" s="106">
        <f>'[1]Abilities &amp; Combat'!$E$24</f>
        <v>0</v>
      </c>
      <c r="N18" s="107"/>
      <c r="O18" s="108"/>
      <c r="P18" s="110"/>
      <c r="Q18" s="111">
        <f>'[1]Abilities &amp; Combat'!$E$68</f>
        <v>5</v>
      </c>
      <c r="R18" s="112"/>
      <c r="S18" s="113"/>
      <c r="T18" s="114"/>
      <c r="U18" s="115">
        <f>'[1]Power &amp; Mov'!$I$90</f>
        <v>30</v>
      </c>
      <c r="V18" s="116"/>
      <c r="W18" s="117"/>
      <c r="X18" s="1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87"/>
      <c r="AS18" s="88"/>
      <c r="AT18" s="88"/>
      <c r="AU18" s="88"/>
      <c r="AV18" s="119"/>
      <c r="AW18" s="6"/>
      <c r="AX18" s="89"/>
      <c r="AY18" s="90"/>
      <c r="AZ18" s="90"/>
      <c r="BA18" s="90"/>
      <c r="BB18" s="90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</row>
    <row r="19" spans="1:67" s="91" customFormat="1" ht="9.75" customHeight="1">
      <c r="A19" s="120"/>
      <c r="B19" s="121"/>
      <c r="C19" s="122"/>
      <c r="D19" s="109"/>
      <c r="E19" s="120"/>
      <c r="F19" s="121"/>
      <c r="G19" s="122"/>
      <c r="H19" s="109"/>
      <c r="I19" s="120"/>
      <c r="J19" s="121"/>
      <c r="K19" s="122"/>
      <c r="L19" s="109"/>
      <c r="M19" s="120"/>
      <c r="N19" s="121"/>
      <c r="O19" s="122"/>
      <c r="P19" s="110"/>
      <c r="Q19" s="123"/>
      <c r="R19" s="124"/>
      <c r="S19" s="125"/>
      <c r="T19" s="114"/>
      <c r="U19" s="126"/>
      <c r="V19" s="127"/>
      <c r="W19" s="128"/>
      <c r="X19" s="1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87"/>
      <c r="AS19" s="88"/>
      <c r="AT19" s="88"/>
      <c r="AU19" s="88"/>
      <c r="AV19" s="119"/>
      <c r="AW19" s="6"/>
      <c r="AX19" s="89"/>
      <c r="AY19" s="90"/>
      <c r="AZ19" s="90"/>
      <c r="BA19" s="90"/>
      <c r="BB19" s="90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</row>
    <row r="20" spans="1:67" s="91" customFormat="1" ht="6.75" customHeight="1">
      <c r="A20" s="129">
        <f>IF('[1]Abilities &amp; Combat'!Z21=0,"","amz +"&amp;'[1]Abilities &amp; Combat'!Z21)</f>
      </c>
      <c r="B20" s="130"/>
      <c r="C20" s="131"/>
      <c r="D20" s="132"/>
      <c r="E20" s="129">
        <f>IF('[1]Abilities &amp; Combat'!Z22=0,"","amz +"&amp;'[1]Abilities &amp; Combat'!Z22)</f>
      </c>
      <c r="F20" s="130"/>
      <c r="G20" s="131"/>
      <c r="H20" s="132"/>
      <c r="I20" s="129">
        <f>IF('[1]Abilities &amp; Combat'!Z23=0,"","amz +"&amp;'[1]Abilities &amp; Combat'!Z23)</f>
      </c>
      <c r="J20" s="130"/>
      <c r="K20" s="131"/>
      <c r="L20" s="132"/>
      <c r="M20" s="129">
        <f>IF('[1]Abilities &amp; Combat'!Z24=0,"","amz +"&amp;'[1]Abilities &amp; Combat'!Z24)</f>
      </c>
      <c r="N20" s="130"/>
      <c r="O20" s="131"/>
      <c r="P20" s="133"/>
      <c r="Q20" s="134">
        <f>IF('[1]Abilities &amp; Combat'!O68=TRUE,"improved init","")</f>
      </c>
      <c r="R20" s="135"/>
      <c r="S20" s="136"/>
      <c r="T20" s="137"/>
      <c r="U20" s="138" t="str">
        <f>IF('[1]Power &amp; Mov'!G90="","",'[1]Power &amp; Mov'!K90&amp;"/"&amp;'[1]Power &amp; Mov'!M90)</f>
        <v>60/120</v>
      </c>
      <c r="V20" s="139"/>
      <c r="W20" s="140"/>
      <c r="X20" s="1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87"/>
      <c r="AS20" s="88"/>
      <c r="AT20" s="88"/>
      <c r="AU20" s="88"/>
      <c r="AV20" s="119"/>
      <c r="AW20" s="6"/>
      <c r="AX20" s="89"/>
      <c r="AY20" s="90"/>
      <c r="AZ20" s="90"/>
      <c r="BA20" s="90"/>
      <c r="BB20" s="90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</row>
    <row r="21" spans="1:78" ht="9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41"/>
      <c r="V21" s="141"/>
      <c r="W21" s="141"/>
      <c r="X21" s="141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72"/>
      <c r="AS21" s="57"/>
      <c r="AT21" s="57"/>
      <c r="AU21" s="57"/>
      <c r="AV21" s="142"/>
      <c r="AX21" s="56"/>
      <c r="AY21" s="73"/>
      <c r="AZ21" s="73"/>
      <c r="BA21" s="73"/>
      <c r="BB21" s="73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</row>
    <row r="22" spans="1:67" s="58" customFormat="1" ht="10.5" customHeight="1">
      <c r="A22" s="143" t="s">
        <v>19</v>
      </c>
      <c r="B22" s="143"/>
      <c r="C22" s="143"/>
      <c r="D22" s="143"/>
      <c r="E22" s="143"/>
      <c r="F22" s="143"/>
      <c r="G22" s="143"/>
      <c r="H22" s="143"/>
      <c r="I22" s="144">
        <f>'[1]Abilities &amp; Combat'!$E$51</f>
        <v>0</v>
      </c>
      <c r="J22" s="145"/>
      <c r="K22" s="146"/>
      <c r="L22" s="65"/>
      <c r="M22" s="147" t="s">
        <v>20</v>
      </c>
      <c r="N22" s="147"/>
      <c r="O22" s="147"/>
      <c r="P22" s="147"/>
      <c r="Q22" s="147"/>
      <c r="R22" s="147"/>
      <c r="S22" s="147"/>
      <c r="T22" s="147"/>
      <c r="U22" s="148">
        <f>'[1]Abilities &amp; Combat'!$E$35</f>
        <v>1</v>
      </c>
      <c r="V22" s="149"/>
      <c r="W22" s="150"/>
      <c r="X22" s="15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2"/>
      <c r="AS22" s="57"/>
      <c r="AT22" s="57"/>
      <c r="AU22" s="57"/>
      <c r="AV22" s="142"/>
      <c r="AW22" s="6"/>
      <c r="AX22" s="56"/>
      <c r="AY22" s="73"/>
      <c r="AZ22" s="73"/>
      <c r="BA22" s="73"/>
      <c r="BB22" s="73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</row>
    <row r="23" spans="1:78" ht="12" customHeight="1">
      <c r="A23" s="152" t="str">
        <f>'[1]Abilities &amp; Combat'!C54</f>
        <v>DEFENSE</v>
      </c>
      <c r="B23" s="152"/>
      <c r="C23" s="152"/>
      <c r="D23" s="153"/>
      <c r="E23" s="154" t="str">
        <f>'[1]Abilities &amp; Combat'!C58</f>
        <v>FLAT</v>
      </c>
      <c r="F23" s="154"/>
      <c r="G23" s="154"/>
      <c r="H23" s="155"/>
      <c r="I23" s="154" t="str">
        <f>'[1]Abilities &amp; Combat'!C55</f>
        <v>MENTAL</v>
      </c>
      <c r="J23" s="154"/>
      <c r="K23" s="154"/>
      <c r="L23" s="65"/>
      <c r="M23" s="156" t="str">
        <f>'[1]Abilities &amp; Combat'!C38</f>
        <v>MELEE</v>
      </c>
      <c r="N23" s="156"/>
      <c r="O23" s="156"/>
      <c r="P23" s="157"/>
      <c r="Q23" s="156" t="str">
        <f>'[1]Abilities &amp; Combat'!C39</f>
        <v>RANGED</v>
      </c>
      <c r="R23" s="156"/>
      <c r="S23" s="156"/>
      <c r="T23" s="158"/>
      <c r="U23" s="159" t="str">
        <f>'[1]Abilities &amp; Combat'!C40</f>
        <v>MENTAL</v>
      </c>
      <c r="V23" s="159"/>
      <c r="W23" s="159"/>
      <c r="X23" s="16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62"/>
      <c r="AS23" s="57"/>
      <c r="AT23" s="57"/>
      <c r="AU23" s="57"/>
      <c r="AV23" s="142"/>
      <c r="AX23" s="56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</row>
    <row r="24" spans="1:67" s="91" customFormat="1" ht="9.75" customHeight="1">
      <c r="A24" s="161">
        <f>'[1]Abilities &amp; Combat'!$E$54</f>
        <v>15</v>
      </c>
      <c r="B24" s="162"/>
      <c r="C24" s="163"/>
      <c r="D24" s="164"/>
      <c r="E24" s="161">
        <f>'[1]Abilities &amp; Combat'!$E$58</f>
        <v>10</v>
      </c>
      <c r="F24" s="162"/>
      <c r="G24" s="163"/>
      <c r="H24" s="165"/>
      <c r="I24" s="161">
        <f>'[1]Abilities &amp; Combat'!$E$55</f>
        <v>10</v>
      </c>
      <c r="J24" s="162"/>
      <c r="K24" s="163"/>
      <c r="L24" s="110"/>
      <c r="M24" s="166">
        <f>'[1]Abilities &amp; Combat'!$E$38</f>
        <v>1</v>
      </c>
      <c r="N24" s="167"/>
      <c r="O24" s="168"/>
      <c r="P24" s="169"/>
      <c r="Q24" s="166">
        <f>'[1]Abilities &amp; Combat'!$E$39</f>
        <v>6</v>
      </c>
      <c r="R24" s="167"/>
      <c r="S24" s="168"/>
      <c r="T24" s="170"/>
      <c r="U24" s="166">
        <f>'[1]Abilities &amp; Combat'!$E$40</f>
        <v>1</v>
      </c>
      <c r="V24" s="167"/>
      <c r="W24" s="168"/>
      <c r="X24" s="171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72"/>
      <c r="AS24" s="88"/>
      <c r="AT24" s="88"/>
      <c r="AU24" s="88"/>
      <c r="AV24" s="82" t="s">
        <v>21</v>
      </c>
      <c r="AW24" s="6">
        <f>IF('[1]Abilities &amp; Combat'!Q54=1,1,0)</f>
        <v>0</v>
      </c>
      <c r="AX24" s="89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</row>
    <row r="25" spans="1:67" s="91" customFormat="1" ht="9.75" customHeight="1">
      <c r="A25" s="173"/>
      <c r="B25" s="174"/>
      <c r="C25" s="175"/>
      <c r="D25" s="164"/>
      <c r="E25" s="173"/>
      <c r="F25" s="174"/>
      <c r="G25" s="175"/>
      <c r="H25" s="165"/>
      <c r="I25" s="173"/>
      <c r="J25" s="174"/>
      <c r="K25" s="175"/>
      <c r="L25" s="110"/>
      <c r="M25" s="176"/>
      <c r="N25" s="177"/>
      <c r="O25" s="178"/>
      <c r="P25" s="169"/>
      <c r="Q25" s="176"/>
      <c r="R25" s="177"/>
      <c r="S25" s="178"/>
      <c r="T25" s="170"/>
      <c r="U25" s="176"/>
      <c r="V25" s="177"/>
      <c r="W25" s="178"/>
      <c r="X25" s="171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72"/>
      <c r="AS25" s="88"/>
      <c r="AT25" s="88"/>
      <c r="AU25" s="88"/>
      <c r="AV25" s="82"/>
      <c r="AW25" s="6"/>
      <c r="AX25" s="89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</row>
    <row r="26" spans="1:67" s="91" customFormat="1" ht="3" customHeight="1">
      <c r="A26" s="179"/>
      <c r="B26" s="180"/>
      <c r="C26" s="180"/>
      <c r="D26" s="164"/>
      <c r="E26" s="180"/>
      <c r="F26" s="180"/>
      <c r="G26" s="180"/>
      <c r="H26" s="165"/>
      <c r="I26" s="180"/>
      <c r="J26" s="180"/>
      <c r="K26" s="181"/>
      <c r="L26" s="110"/>
      <c r="M26" s="182"/>
      <c r="N26" s="183"/>
      <c r="O26" s="183"/>
      <c r="P26" s="169"/>
      <c r="Q26" s="183"/>
      <c r="R26" s="183"/>
      <c r="S26" s="183"/>
      <c r="T26" s="170"/>
      <c r="U26" s="183"/>
      <c r="V26" s="183"/>
      <c r="W26" s="184"/>
      <c r="X26" s="171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72"/>
      <c r="AS26" s="88"/>
      <c r="AT26" s="88"/>
      <c r="AU26" s="88"/>
      <c r="AV26" s="82"/>
      <c r="AW26" s="6"/>
      <c r="AX26" s="89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</row>
    <row r="27" spans="1:67" s="91" customFormat="1" ht="10.5" customHeight="1">
      <c r="A27" s="185">
        <f>IF('[1]Power &amp; Mov'!W97="","",'[1]Power &amp; Mov'!W97)</f>
      </c>
      <c r="B27" s="186"/>
      <c r="C27" s="186"/>
      <c r="D27" s="186"/>
      <c r="E27" s="186"/>
      <c r="F27" s="186"/>
      <c r="G27" s="186"/>
      <c r="H27" s="186"/>
      <c r="I27" s="186"/>
      <c r="J27" s="186"/>
      <c r="K27" s="187"/>
      <c r="L27" s="188"/>
      <c r="M27" s="189">
        <f>IF('[1]Power &amp; Mov'!W104="","",'[1]Power &amp; Mov'!W104)</f>
      </c>
      <c r="N27" s="190"/>
      <c r="O27" s="190"/>
      <c r="P27" s="190"/>
      <c r="Q27" s="190"/>
      <c r="R27" s="190"/>
      <c r="S27" s="190"/>
      <c r="T27" s="190"/>
      <c r="U27" s="190"/>
      <c r="V27" s="190"/>
      <c r="W27" s="191"/>
      <c r="X27" s="19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72"/>
      <c r="AS27" s="88"/>
      <c r="AT27" s="88"/>
      <c r="AU27" s="88"/>
      <c r="AV27" s="119"/>
      <c r="AW27" s="6"/>
      <c r="AX27" s="89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</row>
    <row r="28" spans="1:67" s="91" customFormat="1" ht="9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2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72"/>
      <c r="AS28" s="88"/>
      <c r="AT28" s="88"/>
      <c r="AU28" s="88"/>
      <c r="AV28" s="119"/>
      <c r="AW28" s="6"/>
      <c r="AX28" s="89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</row>
    <row r="29" spans="1:67" s="38" customFormat="1" ht="13.5" customHeight="1">
      <c r="A29" s="196" t="s">
        <v>22</v>
      </c>
      <c r="B29" s="196"/>
      <c r="C29" s="196"/>
      <c r="D29" s="197"/>
      <c r="E29" s="198">
        <f>'[1]Starting Info'!$B$46</f>
        <v>5</v>
      </c>
      <c r="F29" s="199" t="str">
        <f>IF('[1]Starting Info'!B46&gt;0,'[1]Data'!O2,"")</f>
        <v>ooooo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01"/>
      <c r="AS29" s="57"/>
      <c r="AT29" s="57"/>
      <c r="AU29" s="57"/>
      <c r="AV29" s="119"/>
      <c r="AW29" s="6"/>
      <c r="AX29" s="36"/>
      <c r="AY29" s="202"/>
      <c r="AZ29" s="202"/>
      <c r="BA29" s="202"/>
      <c r="BB29" s="202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38" customFormat="1" ht="9" customHeight="1">
      <c r="A30" s="203"/>
      <c r="B30" s="203"/>
      <c r="C30" s="203"/>
      <c r="D30" s="203"/>
      <c r="E30" s="204"/>
      <c r="F30" s="65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01"/>
      <c r="AS30" s="57"/>
      <c r="AT30" s="57"/>
      <c r="AU30" s="57"/>
      <c r="AV30" s="119"/>
      <c r="AW30" s="6"/>
      <c r="AX30" s="36"/>
      <c r="AY30" s="202"/>
      <c r="AZ30" s="202"/>
      <c r="BA30" s="202"/>
      <c r="BB30" s="202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50" ht="9" customHeight="1">
      <c r="A31" s="207" t="s">
        <v>23</v>
      </c>
      <c r="B31" s="208"/>
      <c r="C31" s="209" t="s">
        <v>24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8" t="s">
        <v>25</v>
      </c>
      <c r="Q31" s="210"/>
      <c r="R31" s="211"/>
      <c r="S31" s="212" t="s">
        <v>26</v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4"/>
      <c r="AF31" s="215"/>
      <c r="AG31" s="212" t="s">
        <v>27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216"/>
      <c r="AS31" s="57"/>
      <c r="AT31" s="57"/>
      <c r="AU31" s="57"/>
      <c r="AV31" s="142"/>
      <c r="AX31" s="217"/>
    </row>
    <row r="32" spans="1:50" ht="9.75" customHeight="1">
      <c r="A32" s="218">
        <f>IF('[1]Power &amp; Mov'!I35="","",'[1]Power &amp; Mov'!I35)</f>
        <v>5</v>
      </c>
      <c r="B32" s="40" t="str">
        <f>IF('[1]Power &amp; Mov'!G35="","",'[1]Power &amp; Mov'!G35&amp;IF('[1]Power &amp; Mov'!E35="",""," ["&amp;'[1]Power &amp; Mov'!E35&amp;"]"))</f>
        <v>Drain- constituion only [mystical]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19">
        <f>IF('[1]Power &amp; Mov'!M35&gt;0,'[1]Power &amp; Mov'!M35,"")</f>
        <v>15</v>
      </c>
      <c r="R32" s="220"/>
      <c r="S32" s="221" t="str">
        <f>IF('[1]Feats &amp; Weak'!C19&gt;0," "&amp;'[1]Feats &amp; Weak'!C19,"")</f>
        <v> Immunity (Super} aging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222"/>
      <c r="AF32" s="215"/>
      <c r="AG32" s="223" t="str">
        <f>IF('[1]Skills'!C9="","",'[1]Skills'!C9)</f>
        <v>Acrobatics*</v>
      </c>
      <c r="AH32" s="224"/>
      <c r="AI32" s="224"/>
      <c r="AJ32" s="225">
        <f>IF('[1]Skills'!D9=0,"",'[1]Skills'!D9&amp;IF('[1]Skills'!S9=0,"","/"&amp;'[1]Skills'!S9))</f>
      </c>
      <c r="AK32" s="225"/>
      <c r="AL32" s="226"/>
      <c r="AM32" s="224" t="str">
        <f>IF('[1]Skills'!C39="","",'[1]Skills'!C39)</f>
        <v>Listen</v>
      </c>
      <c r="AN32" s="224"/>
      <c r="AO32" s="224"/>
      <c r="AP32" s="225">
        <f>IF('[1]Skills'!D39=0,"",'[1]Skills'!D39&amp;IF('[1]Skills'!S39=0,"","/"&amp;'[1]Skills'!S39))</f>
      </c>
      <c r="AQ32" s="227"/>
      <c r="AR32" s="228"/>
      <c r="AS32" s="57"/>
      <c r="AT32" s="57"/>
      <c r="AU32" s="229"/>
      <c r="AV32" s="230"/>
      <c r="AW32" s="231">
        <f>'[1]Power &amp; Mov'!C35</f>
        <v>0</v>
      </c>
      <c r="AX32" s="232">
        <f>IF('[1]Skills'!D39=0,"",'[1]Skills'!D39&amp;IF('[1]Skills'!S39=0,"","/"&amp;'[1]Skills'!S39))</f>
      </c>
    </row>
    <row r="33" spans="1:50" ht="9.75" customHeight="1">
      <c r="A33" s="218">
        <f>IF('[1]Power &amp; Mov'!I36="","",'[1]Power &amp; Mov'!I36)</f>
        <v>5</v>
      </c>
      <c r="B33" s="40" t="str">
        <f>IF('[1]Power &amp; Mov'!G36="","",'[1]Power &amp; Mov'!G36&amp;IF('[1]Power &amp; Mov'!E36="",""," ["&amp;'[1]Power &amp; Mov'!E36&amp;"]"))</f>
        <v>Energy Blast- sonic dazzle, mimic sounds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233">
        <f>IF('[1]Power &amp; Mov'!M36&gt;0,'[1]Power &amp; Mov'!M36,"")</f>
        <v>20</v>
      </c>
      <c r="R33" s="220"/>
      <c r="S33" s="221" t="str">
        <f>IF('[1]Feats &amp; Weak'!C20&gt;0," "&amp;'[1]Feats &amp; Weak'!C20,"")</f>
        <v> Immunity (Super) cold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22"/>
      <c r="AF33" s="215"/>
      <c r="AG33" s="223" t="str">
        <f>IF('[1]Skills'!C10="","",'[1]Skills'!C10)</f>
        <v>Balance</v>
      </c>
      <c r="AH33" s="224"/>
      <c r="AI33" s="224"/>
      <c r="AJ33" s="225" t="str">
        <f>IF('[1]Skills'!D10=0,"",'[1]Skills'!D10&amp;IF('[1]Skills'!S10=0,"","/"&amp;'[1]Skills'!S10))</f>
        <v>5</v>
      </c>
      <c r="AK33" s="225"/>
      <c r="AL33" s="226"/>
      <c r="AM33" s="224" t="str">
        <f>IF('[1]Skills'!C40="","",'[1]Skills'!C40)</f>
        <v>Medicine*</v>
      </c>
      <c r="AN33" s="224"/>
      <c r="AO33" s="224"/>
      <c r="AP33" s="225">
        <f>IF('[1]Skills'!D40=0,"",'[1]Skills'!D40&amp;IF('[1]Skills'!S40=0,"","/"&amp;'[1]Skills'!S40))</f>
      </c>
      <c r="AQ33" s="227"/>
      <c r="AR33" s="228"/>
      <c r="AS33" s="57"/>
      <c r="AT33" s="57"/>
      <c r="AU33" s="229"/>
      <c r="AV33" s="230"/>
      <c r="AW33" s="231">
        <f>'[1]Power &amp; Mov'!C36</f>
        <v>0</v>
      </c>
      <c r="AX33" s="232"/>
    </row>
    <row r="34" spans="1:49" ht="9.75" customHeight="1">
      <c r="A34" s="218">
        <f>IF('[1]Power &amp; Mov'!I37="","",'[1]Power &amp; Mov'!I37)</f>
        <v>5</v>
      </c>
      <c r="B34" s="40" t="str">
        <f>IF('[1]Power &amp; Mov'!G37="","",'[1]Power &amp; Mov'!G37&amp;IF('[1]Power &amp; Mov'!E37="",""," ["&amp;'[1]Power &amp; Mov'!E37&amp;"]"))</f>
        <v> extra: disintegration- glass, crystalline, most stone/metal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33">
        <f>IF('[1]Power &amp; Mov'!M37&gt;0,'[1]Power &amp; Mov'!M37,"")</f>
        <v>20</v>
      </c>
      <c r="R34" s="220"/>
      <c r="S34" s="221" t="str">
        <f>IF('[1]Feats &amp; Weak'!C21&gt;0," "&amp;'[1]Feats &amp; Weak'!C21,"")</f>
        <v> Immunity (Super) critical hits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222"/>
      <c r="AF34" s="215"/>
      <c r="AG34" s="223" t="str">
        <f>IF('[1]Skills'!C11="","",'[1]Skills'!C11)</f>
        <v>Bluff</v>
      </c>
      <c r="AH34" s="224"/>
      <c r="AI34" s="224"/>
      <c r="AJ34" s="225" t="str">
        <f>IF('[1]Skills'!D11=0,"",'[1]Skills'!D11&amp;IF('[1]Skills'!S11=0,"","/"&amp;'[1]Skills'!S11))</f>
        <v>13</v>
      </c>
      <c r="AK34" s="225"/>
      <c r="AL34" s="226"/>
      <c r="AM34" s="224" t="str">
        <f>IF('[1]Skills'!C41="","",'[1]Skills'!C41)</f>
        <v>Move Silent</v>
      </c>
      <c r="AN34" s="224"/>
      <c r="AO34" s="224"/>
      <c r="AP34" s="225" t="str">
        <f>IF('[1]Skills'!D41=0,"",'[1]Skills'!D41&amp;IF('[1]Skills'!S41=0,"","/"&amp;'[1]Skills'!S41))</f>
        <v>5</v>
      </c>
      <c r="AQ34" s="227"/>
      <c r="AR34" s="228"/>
      <c r="AS34" s="57"/>
      <c r="AT34" s="57"/>
      <c r="AU34" s="57"/>
      <c r="AV34" s="142"/>
      <c r="AW34" s="234">
        <f>'[1]Power &amp; Mov'!C37</f>
        <v>0</v>
      </c>
    </row>
    <row r="35" spans="1:49" ht="9.75" customHeight="1">
      <c r="A35" s="218">
        <f>IF('[1]Power &amp; Mov'!I38="","",'[1]Power &amp; Mov'!I38)</f>
        <v>5</v>
      </c>
      <c r="B35" s="40" t="str">
        <f>IF('[1]Power &amp; Mov'!G38="","",'[1]Power &amp; Mov'!G38&amp;IF('[1]Power &amp; Mov'!E38="",""," ["&amp;'[1]Power &amp; Mov'!E38&amp;"]"))</f>
        <v>  flaw- full power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33">
        <f>IF('[1]Power &amp; Mov'!M38&gt;0,'[1]Power &amp; Mov'!M38,"")</f>
        <v>20</v>
      </c>
      <c r="R35" s="220"/>
      <c r="S35" s="221" t="str">
        <f>IF('[1]Feats &amp; Weak'!C22&gt;0," "&amp;'[1]Feats &amp; Weak'!C22,"")</f>
        <v> Immunity (Super) darkness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22"/>
      <c r="AF35" s="215"/>
      <c r="AG35" s="223" t="str">
        <f>IF('[1]Skills'!C12="","",'[1]Skills'!C12)</f>
        <v>Climb</v>
      </c>
      <c r="AH35" s="224"/>
      <c r="AI35" s="224"/>
      <c r="AJ35" s="225">
        <f>IF('[1]Skills'!D12=0,"",'[1]Skills'!D12&amp;IF('[1]Skills'!S12=0,"","/"&amp;'[1]Skills'!S12))</f>
      </c>
      <c r="AK35" s="225"/>
      <c r="AL35" s="226"/>
      <c r="AM35" s="224" t="str">
        <f>IF('[1]Skills'!C42="","",'[1]Skills'!C42)</f>
        <v>Open Lock*</v>
      </c>
      <c r="AN35" s="224"/>
      <c r="AO35" s="224"/>
      <c r="AP35" s="225">
        <f>IF('[1]Skills'!D42=0,"",'[1]Skills'!D42&amp;IF('[1]Skills'!S42=0,"","/"&amp;'[1]Skills'!S42))</f>
      </c>
      <c r="AQ35" s="227"/>
      <c r="AR35" s="228"/>
      <c r="AS35" s="57"/>
      <c r="AT35" s="57"/>
      <c r="AU35" s="57"/>
      <c r="AV35" s="142"/>
      <c r="AW35" s="234">
        <f>'[1]Power &amp; Mov'!C38</f>
        <v>0</v>
      </c>
    </row>
    <row r="36" spans="1:49" ht="9.75" customHeight="1">
      <c r="A36" s="218">
        <f>IF('[1]Power &amp; Mov'!I39="","",'[1]Power &amp; Mov'!I39)</f>
        <v>10</v>
      </c>
      <c r="B36" s="40" t="str">
        <f>IF('[1]Power &amp; Mov'!G39="","",'[1]Power &amp; Mov'!G39&amp;IF('[1]Power &amp; Mov'!E39="",""," ["&amp;'[1]Power &amp; Mov'!E39&amp;"]"))</f>
        <v>Incorporeal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33">
        <f>IF('[1]Power &amp; Mov'!M39&gt;0,'[1]Power &amp; Mov'!M39,"")</f>
        <v>20</v>
      </c>
      <c r="R36" s="220"/>
      <c r="S36" s="221" t="str">
        <f>IF('[1]Feats &amp; Weak'!C23&gt;0," "&amp;'[1]Feats &amp; Weak'!C23,"")</f>
        <v> Immunity (Super) disease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222"/>
      <c r="AF36" s="215"/>
      <c r="AG36" s="223" t="str">
        <f>IF('[1]Skills'!C13="","",'[1]Skills'!C13)</f>
        <v>Computers*</v>
      </c>
      <c r="AH36" s="224"/>
      <c r="AI36" s="224"/>
      <c r="AJ36" s="225">
        <f>IF('[1]Skills'!D13=0,"",'[1]Skills'!D13&amp;IF('[1]Skills'!S13=0,"","/"&amp;'[1]Skills'!S13))</f>
      </c>
      <c r="AK36" s="225"/>
      <c r="AL36" s="226"/>
      <c r="AM36" s="224" t="str">
        <f>IF('[1]Skills'!C43="","",'[1]Skills'!C43)</f>
        <v>Perform</v>
      </c>
      <c r="AN36" s="224"/>
      <c r="AO36" s="224"/>
      <c r="AP36" s="225" t="str">
        <f>IF('[1]Skills'!D43=0,"",'[1]Skills'!D43&amp;IF('[1]Skills'!S43=0,"","/"&amp;'[1]Skills'!S43))</f>
        <v>13</v>
      </c>
      <c r="AQ36" s="227"/>
      <c r="AR36" s="228"/>
      <c r="AS36" s="57"/>
      <c r="AT36" s="57"/>
      <c r="AU36" s="57"/>
      <c r="AV36" s="142"/>
      <c r="AW36" s="234">
        <f>'[1]Power &amp; Mov'!C39</f>
        <v>0</v>
      </c>
    </row>
    <row r="37" spans="1:49" ht="9.75" customHeight="1">
      <c r="A37" s="218">
        <f>IF('[1]Power &amp; Mov'!I40="","",'[1]Power &amp; Mov'!I40)</f>
        <v>10</v>
      </c>
      <c r="B37" s="40" t="str">
        <f>IF('[1]Power &amp; Mov'!G40="","",'[1]Power &amp; Mov'!G40&amp;IF('[1]Power &amp; Mov'!E40="",""," ["&amp;'[1]Power &amp; Mov'!E40&amp;"]"))</f>
        <v> extra: flight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233">
        <f>IF('[1]Power &amp; Mov'!M40&gt;0,'[1]Power &amp; Mov'!M40,"")</f>
        <v>20</v>
      </c>
      <c r="R37" s="220"/>
      <c r="S37" s="221" t="str">
        <f>IF('[1]Feats &amp; Weak'!C24&gt;0," "&amp;'[1]Feats &amp; Weak'!C24,"")</f>
        <v> Immunity (Super) electricity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22"/>
      <c r="AF37" s="215"/>
      <c r="AG37" s="223" t="str">
        <f>IF('[1]Skills'!C14="","",'[1]Skills'!C14)</f>
        <v>Concentration</v>
      </c>
      <c r="AH37" s="224"/>
      <c r="AI37" s="224"/>
      <c r="AJ37" s="225">
        <f>IF('[1]Skills'!D14=0,"",'[1]Skills'!D14&amp;IF('[1]Skills'!S14=0,"","/"&amp;'[1]Skills'!S14))</f>
      </c>
      <c r="AK37" s="225"/>
      <c r="AL37" s="226"/>
      <c r="AM37" s="224" t="str">
        <f>IF('[1]Skills'!C44="","",'[1]Skills'!C44)</f>
        <v>Pilot*</v>
      </c>
      <c r="AN37" s="224"/>
      <c r="AO37" s="224"/>
      <c r="AP37" s="225">
        <f>IF('[1]Skills'!D44=0,"",'[1]Skills'!D44&amp;IF('[1]Skills'!S44=0,"","/"&amp;'[1]Skills'!S44))</f>
      </c>
      <c r="AQ37" s="227"/>
      <c r="AR37" s="228"/>
      <c r="AS37" s="57"/>
      <c r="AT37" s="57"/>
      <c r="AU37" s="57"/>
      <c r="AV37" s="142"/>
      <c r="AW37" s="234">
        <f>'[1]Power &amp; Mov'!C40</f>
        <v>0</v>
      </c>
    </row>
    <row r="38" spans="1:49" ht="9.75" customHeight="1">
      <c r="A38" s="218">
        <f>IF('[1]Power &amp; Mov'!I41="","",'[1]Power &amp; Mov'!I41)</f>
        <v>10</v>
      </c>
      <c r="B38" s="40" t="str">
        <f>IF('[1]Power &amp; Mov'!G41="","",'[1]Power &amp; Mov'!G41&amp;IF('[1]Power &amp; Mov'!E41="",""," ["&amp;'[1]Power &amp; Mov'!E41&amp;"]"))</f>
        <v> extra: ghost touch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233">
        <f>IF('[1]Power &amp; Mov'!M41&gt;0,'[1]Power &amp; Mov'!M41,"")</f>
        <v>25</v>
      </c>
      <c r="R38" s="220"/>
      <c r="S38" s="221" t="str">
        <f>IF('[1]Feats &amp; Weak'!C25&gt;0," "&amp;'[1]Feats &amp; Weak'!C25,"")</f>
        <v> Immunity (Super) exhaustion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222"/>
      <c r="AF38" s="215"/>
      <c r="AG38" s="223" t="str">
        <f>IF('[1]Skills'!C15="","",'[1]Skills'!C15)</f>
        <v>Craft</v>
      </c>
      <c r="AH38" s="224"/>
      <c r="AI38" s="224"/>
      <c r="AJ38" s="225">
        <f>IF('[1]Skills'!D15=0,"",'[1]Skills'!D15&amp;IF('[1]Skills'!S15=0,"","/"&amp;'[1]Skills'!S15))</f>
      </c>
      <c r="AK38" s="225"/>
      <c r="AL38" s="226"/>
      <c r="AM38" s="224" t="str">
        <f>IF('[1]Skills'!C45="","",'[1]Skills'!C45)</f>
        <v>Profession:</v>
      </c>
      <c r="AN38" s="224"/>
      <c r="AO38" s="224"/>
      <c r="AP38" s="225">
        <f>IF('[1]Skills'!D45=0,"",'[1]Skills'!D45&amp;IF('[1]Skills'!S45=0,"","/"&amp;'[1]Skills'!S45))</f>
      </c>
      <c r="AQ38" s="227"/>
      <c r="AR38" s="228"/>
      <c r="AS38" s="57"/>
      <c r="AT38" s="57"/>
      <c r="AU38" s="57"/>
      <c r="AV38" s="142"/>
      <c r="AW38" s="234">
        <f>'[1]Power &amp; Mov'!C41</f>
        <v>0</v>
      </c>
    </row>
    <row r="39" spans="1:49" ht="9.75" customHeight="1">
      <c r="A39" s="218">
        <f>IF('[1]Power &amp; Mov'!I42="","",'[1]Power &amp; Mov'!I42)</f>
        <v>10</v>
      </c>
      <c r="B39" s="40" t="str">
        <f>IF('[1]Power &amp; Mov'!G42="","",'[1]Power &amp; Mov'!G42&amp;IF('[1]Power &amp; Mov'!E42="",""," ["&amp;'[1]Power &amp; Mov'!E42&amp;"]"))</f>
        <v> extra: scramble electronics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233">
        <f>IF('[1]Power &amp; Mov'!M42&gt;0,'[1]Power &amp; Mov'!M42,"")</f>
        <v>25</v>
      </c>
      <c r="R39" s="220"/>
      <c r="S39" s="221" t="str">
        <f>IF('[1]Feats &amp; Weak'!C26&gt;0," "&amp;'[1]Feats &amp; Weak'!C26,"")</f>
        <v> Immunity (Super) fire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222"/>
      <c r="AF39" s="215"/>
      <c r="AG39" s="235">
        <f>IF('[1]Skills'!C16="","",'[1]Skills'!C16)</f>
      </c>
      <c r="AH39" s="236"/>
      <c r="AI39" s="236"/>
      <c r="AJ39" s="225">
        <f>IF('[1]Skills'!D16=0,"",'[1]Skills'!D16&amp;IF('[1]Skills'!S16=0,"","/"&amp;'[1]Skills'!S16))</f>
      </c>
      <c r="AK39" s="225"/>
      <c r="AL39" s="226"/>
      <c r="AM39" s="236">
        <f>IF('[1]Skills'!C46="","",'[1]Skills'!C46)</f>
      </c>
      <c r="AN39" s="236"/>
      <c r="AO39" s="236"/>
      <c r="AP39" s="225">
        <f>IF('[1]Skills'!D46=0,"",'[1]Skills'!D46&amp;IF('[1]Skills'!S46=0,"","/"&amp;'[1]Skills'!S46))</f>
      </c>
      <c r="AQ39" s="227"/>
      <c r="AR39" s="228"/>
      <c r="AS39" s="57"/>
      <c r="AT39" s="57"/>
      <c r="AU39" s="57"/>
      <c r="AV39" s="142"/>
      <c r="AW39" s="234">
        <f>'[1]Power &amp; Mov'!C42</f>
        <v>0</v>
      </c>
    </row>
    <row r="40" spans="1:49" ht="9.75" customHeight="1">
      <c r="A40" s="218">
        <f>IF('[1]Power &amp; Mov'!I43="","",'[1]Power &amp; Mov'!I43)</f>
        <v>10</v>
      </c>
      <c r="B40" s="40" t="str">
        <f>IF('[1]Power &amp; Mov'!G43="","",'[1]Power &amp; Mov'!G43&amp;IF('[1]Power &amp; Mov'!E43="",""," ["&amp;'[1]Power &amp; Mov'!E43&amp;"]"))</f>
        <v>  flaw: permanent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33">
        <f>IF('[1]Power &amp; Mov'!M43&gt;0,'[1]Power &amp; Mov'!M43,"")</f>
      </c>
      <c r="R40" s="220"/>
      <c r="S40" s="221" t="str">
        <f>IF('[1]Feats &amp; Weak'!C27&gt;0," "&amp;'[1]Feats &amp; Weak'!C27,"")</f>
        <v> Immunity (Super) gravity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222"/>
      <c r="AF40" s="215"/>
      <c r="AG40" s="235">
        <f>IF('[1]Skills'!C17="","",'[1]Skills'!C17)</f>
      </c>
      <c r="AH40" s="236"/>
      <c r="AI40" s="236"/>
      <c r="AJ40" s="225">
        <f>IF('[1]Skills'!D17=0,"",'[1]Skills'!D17&amp;IF('[1]Skills'!S17=0,"","/"&amp;'[1]Skills'!S17))</f>
      </c>
      <c r="AK40" s="225"/>
      <c r="AL40" s="226"/>
      <c r="AM40" s="224" t="str">
        <f>IF('[1]Skills'!C47="","",'[1]Skills'!C47)</f>
        <v>Read Lips*</v>
      </c>
      <c r="AN40" s="224"/>
      <c r="AO40" s="224"/>
      <c r="AP40" s="225">
        <f>IF('[1]Skills'!D47=0,"",'[1]Skills'!D47&amp;IF('[1]Skills'!S47=0,"","/"&amp;'[1]Skills'!S47))</f>
      </c>
      <c r="AQ40" s="227"/>
      <c r="AR40" s="228"/>
      <c r="AS40" s="57"/>
      <c r="AT40" s="57"/>
      <c r="AU40" s="57"/>
      <c r="AV40" s="142"/>
      <c r="AW40" s="234">
        <f>'[1]Power &amp; Mov'!C43</f>
        <v>0</v>
      </c>
    </row>
    <row r="41" spans="1:49" ht="9.75" customHeight="1">
      <c r="A41" s="218">
        <f>IF('[1]Power &amp; Mov'!I44="","",'[1]Power &amp; Mov'!I44)</f>
        <v>4</v>
      </c>
      <c r="B41" s="40" t="str">
        <f>IF('[1]Power &amp; Mov'!G44="","",'[1]Power &amp; Mov'!G44&amp;IF('[1]Power &amp; Mov'!E44="",""," ["&amp;'[1]Power &amp; Mov'!E44&amp;"]"))</f>
        <v>Possession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33">
        <f>IF('[1]Power &amp; Mov'!M44&gt;0,'[1]Power &amp; Mov'!M44,"")</f>
        <v>19</v>
      </c>
      <c r="R41" s="220"/>
      <c r="S41" s="221" t="str">
        <f>IF('[1]Feats &amp; Weak'!C28&gt;0," "&amp;'[1]Feats &amp; Weak'!C28,"")</f>
        <v> Immunity (Super) kinetic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22"/>
      <c r="AF41" s="215"/>
      <c r="AG41" s="223" t="str">
        <f>IF('[1]Skills'!C18="","",'[1]Skills'!C18)</f>
        <v>Demolitions*</v>
      </c>
      <c r="AH41" s="224"/>
      <c r="AI41" s="224"/>
      <c r="AJ41" s="225">
        <f>IF('[1]Skills'!D18=0,"",'[1]Skills'!D18&amp;IF('[1]Skills'!S18=0,"","/"&amp;'[1]Skills'!S18))</f>
      </c>
      <c r="AK41" s="225"/>
      <c r="AL41" s="226"/>
      <c r="AM41" s="224" t="str">
        <f>IF('[1]Skills'!C48="","",'[1]Skills'!C48)</f>
        <v>Repair*</v>
      </c>
      <c r="AN41" s="224"/>
      <c r="AO41" s="224"/>
      <c r="AP41" s="225">
        <f>IF('[1]Skills'!D48=0,"",'[1]Skills'!D48&amp;IF('[1]Skills'!S48=0,"","/"&amp;'[1]Skills'!S48))</f>
      </c>
      <c r="AQ41" s="227"/>
      <c r="AR41" s="228"/>
      <c r="AS41" s="57"/>
      <c r="AT41" s="57"/>
      <c r="AU41" s="57"/>
      <c r="AV41" s="142"/>
      <c r="AW41" s="234">
        <f>'[1]Power &amp; Mov'!C44</f>
        <v>0</v>
      </c>
    </row>
    <row r="42" spans="1:49" ht="9.75" customHeight="1">
      <c r="A42" s="218">
        <f>IF('[1]Power &amp; Mov'!I45="","",'[1]Power &amp; Mov'!I45)</f>
        <v>4</v>
      </c>
      <c r="B42" s="40" t="str">
        <f>IF('[1]Power &amp; Mov'!G45="","",'[1]Power &amp; Mov'!G45&amp;IF('[1]Power &amp; Mov'!E45="",""," ["&amp;'[1]Power &amp; Mov'!E45&amp;"]"))</f>
        <v>  flaw: gaze only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33">
        <f>IF('[1]Power &amp; Mov'!M45&gt;0,'[1]Power &amp; Mov'!M45,"")</f>
        <v>19</v>
      </c>
      <c r="R42" s="220"/>
      <c r="S42" s="221" t="str">
        <f>IF('[1]Feats &amp; Weak'!C29&gt;0," "&amp;'[1]Feats &amp; Weak'!C29,"")</f>
        <v> Immunity (Super) magnetic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222"/>
      <c r="AF42" s="215"/>
      <c r="AG42" s="223" t="str">
        <f>IF('[1]Skills'!C19="","",'[1]Skills'!C19)</f>
        <v>Diplomacy</v>
      </c>
      <c r="AH42" s="224"/>
      <c r="AI42" s="224"/>
      <c r="AJ42" s="225" t="str">
        <f>IF('[1]Skills'!D19=0,"",'[1]Skills'!D19&amp;IF('[1]Skills'!S19=0,"","/"&amp;'[1]Skills'!S19))</f>
        <v>13</v>
      </c>
      <c r="AK42" s="225"/>
      <c r="AL42" s="226"/>
      <c r="AM42" s="224" t="str">
        <f>IF('[1]Skills'!C49="","",'[1]Skills'!C49)</f>
        <v>Ride*</v>
      </c>
      <c r="AN42" s="224"/>
      <c r="AO42" s="224"/>
      <c r="AP42" s="225">
        <f>IF('[1]Skills'!D49=0,"",'[1]Skills'!D49&amp;IF('[1]Skills'!S49=0,"","/"&amp;'[1]Skills'!S49))</f>
      </c>
      <c r="AQ42" s="227"/>
      <c r="AR42" s="228"/>
      <c r="AS42" s="57"/>
      <c r="AT42" s="57"/>
      <c r="AU42" s="57"/>
      <c r="AV42" s="142"/>
      <c r="AW42" s="234">
        <f>'[1]Power &amp; Mov'!C45</f>
        <v>0</v>
      </c>
    </row>
    <row r="43" spans="1:49" ht="9.75" customHeight="1">
      <c r="A43" s="218">
        <f>IF('[1]Power &amp; Mov'!I46="","",'[1]Power &amp; Mov'!I46)</f>
        <v>8</v>
      </c>
      <c r="B43" s="40" t="str">
        <f>IF('[1]Power &amp; Mov'!G46="","",'[1]Power &amp; Mov'!G46&amp;IF('[1]Power &amp; Mov'!E46="",""," ["&amp;'[1]Power &amp; Mov'!E46&amp;"]"))</f>
        <v>Super Charisma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233">
        <f>IF('[1]Power &amp; Mov'!M46&gt;0,'[1]Power &amp; Mov'!M46,"")</f>
      </c>
      <c r="R43" s="220"/>
      <c r="S43" s="221" t="str">
        <f>IF('[1]Feats &amp; Weak'!C30&gt;0," "&amp;'[1]Feats &amp; Weak'!C30,"")</f>
        <v> Immunity (Super) poison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222"/>
      <c r="AF43" s="215"/>
      <c r="AG43" s="223" t="str">
        <f>IF('[1]Skills'!C20="","",'[1]Skills'!C20)</f>
        <v>Disable Dev*</v>
      </c>
      <c r="AH43" s="224"/>
      <c r="AI43" s="224"/>
      <c r="AJ43" s="225">
        <f>IF('[1]Skills'!D20=0,"",'[1]Skills'!D20&amp;IF('[1]Skills'!S20=0,"","/"&amp;'[1]Skills'!S20))</f>
      </c>
      <c r="AK43" s="225"/>
      <c r="AL43" s="226"/>
      <c r="AM43" s="236">
        <f>IF('[1]Skills'!C50="","",'[1]Skills'!C50)</f>
      </c>
      <c r="AN43" s="236"/>
      <c r="AO43" s="236"/>
      <c r="AP43" s="225">
        <f>IF('[1]Skills'!D50=0,"",'[1]Skills'!D50&amp;IF('[1]Skills'!S50=0,"","/"&amp;'[1]Skills'!S50))</f>
      </c>
      <c r="AQ43" s="227"/>
      <c r="AR43" s="228"/>
      <c r="AS43" s="57"/>
      <c r="AT43" s="57"/>
      <c r="AU43" s="57"/>
      <c r="AV43" s="142"/>
      <c r="AW43" s="234">
        <f>'[1]Power &amp; Mov'!C46</f>
        <v>0</v>
      </c>
    </row>
    <row r="44" spans="1:49" ht="9.75" customHeight="1">
      <c r="A44" s="218">
        <f>IF('[1]Power &amp; Mov'!I47="","",'[1]Power &amp; Mov'!I47)</f>
        <v>8</v>
      </c>
      <c r="B44" s="40" t="str">
        <f>IF('[1]Power &amp; Mov'!G47="","",'[1]Power &amp; Mov'!G47&amp;IF('[1]Power &amp; Mov'!E47="",""," ["&amp;'[1]Power &amp; Mov'!E47&amp;"]"))</f>
        <v> extra: intimidating presence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33">
        <f>IF('[1]Power &amp; Mov'!M47&gt;0,'[1]Power &amp; Mov'!M47,"")</f>
        <v>18</v>
      </c>
      <c r="R44" s="220"/>
      <c r="S44" s="221" t="str">
        <f>IF('[1]Feats &amp; Weak'!C31&gt;0," "&amp;'[1]Feats &amp; Weak'!C31,"")</f>
        <v> Immunity (Super)pressure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222"/>
      <c r="AF44" s="215"/>
      <c r="AG44" s="223" t="str">
        <f>IF('[1]Skills'!C21="","",'[1]Skills'!C21)</f>
        <v>Disguise</v>
      </c>
      <c r="AH44" s="224"/>
      <c r="AI44" s="224"/>
      <c r="AJ44" s="225" t="str">
        <f>IF('[1]Skills'!D21=0,"",'[1]Skills'!D21&amp;IF('[1]Skills'!S21=0,"","/"&amp;'[1]Skills'!S21))</f>
        <v>13</v>
      </c>
      <c r="AK44" s="225"/>
      <c r="AL44" s="226"/>
      <c r="AM44" s="224" t="str">
        <f>IF('[1]Skills'!C51="","",'[1]Skills'!C51)</f>
        <v>Science:</v>
      </c>
      <c r="AN44" s="224"/>
      <c r="AO44" s="224"/>
      <c r="AP44" s="225">
        <f>IF('[1]Skills'!D51=0,"",'[1]Skills'!D51&amp;IF('[1]Skills'!S51=0,"","/"&amp;'[1]Skills'!S51))</f>
      </c>
      <c r="AQ44" s="227"/>
      <c r="AR44" s="228"/>
      <c r="AS44" s="57"/>
      <c r="AT44" s="57"/>
      <c r="AU44" s="57"/>
      <c r="AV44" s="142"/>
      <c r="AW44" s="234">
        <f>'[1]Power &amp; Mov'!C47</f>
        <v>0</v>
      </c>
    </row>
    <row r="45" spans="1:49" ht="9.75" customHeight="1">
      <c r="A45" s="218">
        <f>IF('[1]Power &amp; Mov'!I48="","",'[1]Power &amp; Mov'!I48)</f>
      </c>
      <c r="B45" s="40">
        <f>IF('[1]Power &amp; Mov'!G48="","",'[1]Power &amp; Mov'!G48&amp;IF('[1]Power &amp; Mov'!E48="",""," ["&amp;'[1]Power &amp; Mov'!E48&amp;"]"))</f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33">
        <f>IF('[1]Power &amp; Mov'!M48&gt;0,'[1]Power &amp; Mov'!M48,"")</f>
      </c>
      <c r="R45" s="220"/>
      <c r="S45" s="221" t="str">
        <f>IF('[1]Feats &amp; Weak'!C32&gt;0," "&amp;'[1]Feats &amp; Weak'!C32,"")</f>
        <v> Immunity (Super) radiation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222"/>
      <c r="AF45" s="215"/>
      <c r="AG45" s="223" t="str">
        <f>IF('[1]Skills'!C22="","",'[1]Skills'!C22)</f>
        <v>Drive*</v>
      </c>
      <c r="AH45" s="224"/>
      <c r="AI45" s="224"/>
      <c r="AJ45" s="225">
        <f>IF('[1]Skills'!D22=0,"",'[1]Skills'!D22&amp;IF('[1]Skills'!S22=0,"","/"&amp;'[1]Skills'!S22))</f>
      </c>
      <c r="AK45" s="225"/>
      <c r="AL45" s="226"/>
      <c r="AM45" s="236">
        <f>IF('[1]Skills'!C52="","",'[1]Skills'!C52)</f>
      </c>
      <c r="AN45" s="236"/>
      <c r="AO45" s="236"/>
      <c r="AP45" s="225">
        <f>IF('[1]Skills'!D52=0,"",'[1]Skills'!D52&amp;IF('[1]Skills'!S52=0,"","/"&amp;'[1]Skills'!S52))</f>
      </c>
      <c r="AQ45" s="227"/>
      <c r="AR45" s="228"/>
      <c r="AS45" s="57"/>
      <c r="AT45" s="57"/>
      <c r="AU45" s="57"/>
      <c r="AV45" s="142"/>
      <c r="AW45" s="234">
        <f>'[1]Power &amp; Mov'!C48</f>
        <v>0</v>
      </c>
    </row>
    <row r="46" spans="1:49" ht="9.75" customHeight="1">
      <c r="A46" s="218">
        <f>IF('[1]Power &amp; Mov'!I49="","",'[1]Power &amp; Mov'!I49)</f>
      </c>
      <c r="B46" s="40">
        <f>IF('[1]Power &amp; Mov'!G49="","",'[1]Power &amp; Mov'!G49&amp;IF('[1]Power &amp; Mov'!E49="",""," ["&amp;'[1]Power &amp; Mov'!E49&amp;"]"))</f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33">
        <f>IF('[1]Power &amp; Mov'!M49&gt;0,'[1]Power &amp; Mov'!M49,"")</f>
      </c>
      <c r="R46" s="220"/>
      <c r="S46" s="221" t="str">
        <f>IF('[1]Feats &amp; Weak'!C33&gt;0," "&amp;'[1]Feats &amp; Weak'!C33,"")</f>
        <v> Immunity (Super) sonic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22"/>
      <c r="AF46" s="215"/>
      <c r="AG46" s="223" t="str">
        <f>IF('[1]Skills'!C23="","",'[1]Skills'!C23)</f>
        <v>Escape Artist</v>
      </c>
      <c r="AH46" s="224"/>
      <c r="AI46" s="224"/>
      <c r="AJ46" s="225" t="str">
        <f>IF('[1]Skills'!D23=0,"",'[1]Skills'!D23&amp;IF('[1]Skills'!S23=0,"","/"&amp;'[1]Skills'!S23))</f>
        <v>5</v>
      </c>
      <c r="AK46" s="225"/>
      <c r="AL46" s="226"/>
      <c r="AM46" s="236">
        <f>IF('[1]Skills'!C53="","",'[1]Skills'!C53)</f>
      </c>
      <c r="AN46" s="236"/>
      <c r="AO46" s="236"/>
      <c r="AP46" s="225">
        <f>IF('[1]Skills'!D53=0,"",'[1]Skills'!D53&amp;IF('[1]Skills'!S53=0,"","/"&amp;'[1]Skills'!S53))</f>
      </c>
      <c r="AQ46" s="227"/>
      <c r="AR46" s="228"/>
      <c r="AS46" s="57"/>
      <c r="AT46" s="57"/>
      <c r="AU46" s="57"/>
      <c r="AV46" s="142"/>
      <c r="AW46" s="234">
        <f>'[1]Power &amp; Mov'!C49</f>
        <v>0</v>
      </c>
    </row>
    <row r="47" spans="1:49" ht="9.75" customHeight="1">
      <c r="A47" s="218">
        <f>IF('[1]Power &amp; Mov'!I50="","",'[1]Power &amp; Mov'!I50)</f>
      </c>
      <c r="B47" s="40">
        <f>IF('[1]Power &amp; Mov'!G50="","",'[1]Power &amp; Mov'!G50&amp;IF('[1]Power &amp; Mov'!E50="",""," ["&amp;'[1]Power &amp; Mov'!E50&amp;"]"))</f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33">
        <f>IF('[1]Power &amp; Mov'!M50&gt;0,'[1]Power &amp; Mov'!M50,"")</f>
      </c>
      <c r="R47" s="220"/>
      <c r="S47" s="221" t="str">
        <f>IF('[1]Feats &amp; Weak'!C34&gt;0," "&amp;'[1]Feats &amp; Weak'!C34,"")</f>
        <v> Immunity (Super) starvation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22"/>
      <c r="AF47" s="215"/>
      <c r="AG47" s="223" t="str">
        <f>IF('[1]Skills'!C24="","",'[1]Skills'!C24)</f>
        <v>Forgery</v>
      </c>
      <c r="AH47" s="224"/>
      <c r="AI47" s="224"/>
      <c r="AJ47" s="225">
        <f>IF('[1]Skills'!D24=0,"",'[1]Skills'!D24&amp;IF('[1]Skills'!S24=0,"","/"&amp;'[1]Skills'!S24))</f>
      </c>
      <c r="AK47" s="225"/>
      <c r="AL47" s="226"/>
      <c r="AM47" s="236">
        <f>IF('[1]Skills'!C54="","",'[1]Skills'!C54)</f>
      </c>
      <c r="AN47" s="236"/>
      <c r="AO47" s="236"/>
      <c r="AP47" s="225">
        <f>IF('[1]Skills'!D54=0,"",'[1]Skills'!D54&amp;IF('[1]Skills'!S54=0,"","/"&amp;'[1]Skills'!S54))</f>
      </c>
      <c r="AQ47" s="227"/>
      <c r="AR47" s="228"/>
      <c r="AS47" s="57"/>
      <c r="AT47" s="57"/>
      <c r="AU47" s="57"/>
      <c r="AV47" s="142"/>
      <c r="AW47" s="234">
        <f>'[1]Power &amp; Mov'!C50</f>
        <v>0</v>
      </c>
    </row>
    <row r="48" spans="1:49" ht="9.75" customHeight="1">
      <c r="A48" s="218">
        <f>IF('[1]Power &amp; Mov'!I51="","",'[1]Power &amp; Mov'!I51)</f>
      </c>
      <c r="B48" s="40">
        <f>IF('[1]Power &amp; Mov'!G51="","",'[1]Power &amp; Mov'!G51&amp;IF('[1]Power &amp; Mov'!E51="",""," ["&amp;'[1]Power &amp; Mov'!E51&amp;"]"))</f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233">
        <f>IF('[1]Power &amp; Mov'!M51&gt;0,'[1]Power &amp; Mov'!M51,"")</f>
      </c>
      <c r="R48" s="220"/>
      <c r="S48" s="221" t="str">
        <f>IF('[1]Feats &amp; Weak'!C35&gt;0," "&amp;'[1]Feats &amp; Weak'!C35,"")</f>
        <v> Immunity (Super) suffocation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222"/>
      <c r="AF48" s="215"/>
      <c r="AG48" s="223" t="str">
        <f>IF('[1]Skills'!C25="","",'[1]Skills'!C25)</f>
        <v>Gather Info</v>
      </c>
      <c r="AH48" s="224"/>
      <c r="AI48" s="224"/>
      <c r="AJ48" s="225" t="str">
        <f>IF('[1]Skills'!D25=0,"",'[1]Skills'!D25&amp;IF('[1]Skills'!S25=0,"","/"&amp;'[1]Skills'!S25))</f>
        <v>13</v>
      </c>
      <c r="AK48" s="225"/>
      <c r="AL48" s="226"/>
      <c r="AM48" s="236">
        <f>IF('[1]Skills'!C55="","",'[1]Skills'!C55)</f>
      </c>
      <c r="AN48" s="236"/>
      <c r="AO48" s="236"/>
      <c r="AP48" s="225">
        <f>IF('[1]Skills'!D55=0,"",'[1]Skills'!D55&amp;IF('[1]Skills'!S55=0,"","/"&amp;'[1]Skills'!S55))</f>
      </c>
      <c r="AQ48" s="227"/>
      <c r="AR48" s="228"/>
      <c r="AS48" s="57"/>
      <c r="AT48" s="57"/>
      <c r="AU48" s="57"/>
      <c r="AV48" s="142"/>
      <c r="AW48" s="234">
        <f>'[1]Power &amp; Mov'!C51</f>
        <v>0</v>
      </c>
    </row>
    <row r="49" spans="1:49" ht="9.75" customHeight="1">
      <c r="A49" s="218">
        <f>IF('[1]Power &amp; Mov'!I52="","",'[1]Power &amp; Mov'!I52)</f>
      </c>
      <c r="B49" s="40">
        <f>IF('[1]Power &amp; Mov'!G52="","",'[1]Power &amp; Mov'!G52&amp;IF('[1]Power &amp; Mov'!E52="",""," ["&amp;'[1]Power &amp; Mov'!E52&amp;"]"))</f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33">
        <f>IF('[1]Power &amp; Mov'!M52&gt;0,'[1]Power &amp; Mov'!M52,"")</f>
      </c>
      <c r="R49" s="220"/>
      <c r="S49" s="221" t="str">
        <f>IF('[1]Feats &amp; Weak'!C36&gt;0," "&amp;'[1]Feats &amp; Weak'!C36,"")</f>
        <v> Immunity (Super) vibration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222"/>
      <c r="AF49" s="215"/>
      <c r="AG49" s="223" t="str">
        <f>IF('[1]Skills'!C26="","",'[1]Skills'!C26)</f>
        <v>Handle Animal*</v>
      </c>
      <c r="AH49" s="224"/>
      <c r="AI49" s="224"/>
      <c r="AJ49" s="225">
        <f>IF('[1]Skills'!D26=0,"",'[1]Skills'!D26&amp;IF('[1]Skills'!S26=0,"","/"&amp;'[1]Skills'!S26))</f>
      </c>
      <c r="AK49" s="225"/>
      <c r="AL49" s="226"/>
      <c r="AM49" s="236">
        <f>IF('[1]Skills'!C56="","",'[1]Skills'!C56)</f>
      </c>
      <c r="AN49" s="236"/>
      <c r="AO49" s="236"/>
      <c r="AP49" s="225">
        <f>IF('[1]Skills'!D56=0,"",'[1]Skills'!D56&amp;IF('[1]Skills'!S56=0,"","/"&amp;'[1]Skills'!S56))</f>
      </c>
      <c r="AQ49" s="227"/>
      <c r="AR49" s="228"/>
      <c r="AS49" s="57"/>
      <c r="AT49" s="57"/>
      <c r="AU49" s="57"/>
      <c r="AV49" s="142"/>
      <c r="AW49" s="234">
        <f>'[1]Power &amp; Mov'!C52</f>
        <v>0</v>
      </c>
    </row>
    <row r="50" spans="1:49" ht="9.75" customHeight="1">
      <c r="A50" s="218">
        <f>IF('[1]Power &amp; Mov'!I53="","",'[1]Power &amp; Mov'!I53)</f>
      </c>
      <c r="B50" s="40">
        <f>IF('[1]Power &amp; Mov'!G53="","",'[1]Power &amp; Mov'!G53&amp;IF('[1]Power &amp; Mov'!E53="",""," ["&amp;'[1]Power &amp; Mov'!E53&amp;"]"))</f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233">
        <f>IF('[1]Power &amp; Mov'!M53&gt;0,'[1]Power &amp; Mov'!M53,"")</f>
      </c>
      <c r="R50" s="220"/>
      <c r="S50" s="221" t="str">
        <f>IF('[1]Feats &amp; Weak'!C37&gt;0," "&amp;'[1]Feats &amp; Weak'!C37,"")</f>
        <v> See Invisible (Super) (can see invisible targets)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222"/>
      <c r="AF50" s="215"/>
      <c r="AG50" s="223" t="str">
        <f>IF('[1]Skills'!C27="","",'[1]Skills'!C27)</f>
        <v>Hide</v>
      </c>
      <c r="AH50" s="224"/>
      <c r="AI50" s="224"/>
      <c r="AJ50" s="225" t="str">
        <f>IF('[1]Skills'!D27=0,"",'[1]Skills'!D27&amp;IF('[1]Skills'!S27=0,"","/"&amp;'[1]Skills'!S27))</f>
        <v>5</v>
      </c>
      <c r="AK50" s="225"/>
      <c r="AL50" s="226"/>
      <c r="AM50" s="236">
        <f>IF('[1]Skills'!C57="","",'[1]Skills'!C57)</f>
      </c>
      <c r="AN50" s="236"/>
      <c r="AO50" s="236"/>
      <c r="AP50" s="225">
        <f>IF('[1]Skills'!D57=0,"",'[1]Skills'!D57&amp;IF('[1]Skills'!S57=0,"","/"&amp;'[1]Skills'!S57))</f>
      </c>
      <c r="AQ50" s="227"/>
      <c r="AR50" s="228"/>
      <c r="AS50" s="57"/>
      <c r="AT50" s="57"/>
      <c r="AU50" s="57"/>
      <c r="AV50" s="142"/>
      <c r="AW50" s="234">
        <f>'[1]Power &amp; Mov'!C53</f>
        <v>0</v>
      </c>
    </row>
    <row r="51" spans="1:49" ht="9.75" customHeight="1">
      <c r="A51" s="218">
        <f>IF('[1]Power &amp; Mov'!I54="","",'[1]Power &amp; Mov'!I54)</f>
      </c>
      <c r="B51" s="40">
        <f>IF('[1]Power &amp; Mov'!G54="","",'[1]Power &amp; Mov'!G54&amp;IF('[1]Power &amp; Mov'!E54="",""," ["&amp;'[1]Power &amp; Mov'!E54&amp;"]"))</f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33">
        <f>IF('[1]Power &amp; Mov'!M54&gt;0,'[1]Power &amp; Mov'!M54,"")</f>
      </c>
      <c r="R51" s="220"/>
      <c r="S51" s="221" t="str">
        <f>IF('[1]Feats &amp; Weak'!C38&gt;0," "&amp;'[1]Feats &amp; Weak'!C38,"")</f>
        <v> 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222"/>
      <c r="AF51" s="215"/>
      <c r="AG51" s="223" t="str">
        <f>IF('[1]Skills'!C28="","",'[1]Skills'!C28)</f>
        <v>Innuendo*</v>
      </c>
      <c r="AH51" s="224"/>
      <c r="AI51" s="224"/>
      <c r="AJ51" s="225">
        <f>IF('[1]Skills'!D28=0,"",'[1]Skills'!D28&amp;IF('[1]Skills'!S28=0,"","/"&amp;'[1]Skills'!S28))</f>
      </c>
      <c r="AK51" s="225"/>
      <c r="AL51" s="226"/>
      <c r="AM51" s="224" t="str">
        <f>IF('[1]Skills'!C58="","",'[1]Skills'!C58)</f>
        <v>Search</v>
      </c>
      <c r="AN51" s="224"/>
      <c r="AO51" s="224"/>
      <c r="AP51" s="225">
        <f>IF('[1]Skills'!D58=0,"",'[1]Skills'!D58&amp;IF('[1]Skills'!S58=0,"","/"&amp;'[1]Skills'!S58))</f>
      </c>
      <c r="AQ51" s="227"/>
      <c r="AR51" s="228"/>
      <c r="AS51" s="57"/>
      <c r="AT51" s="57"/>
      <c r="AU51" s="57"/>
      <c r="AV51" s="142"/>
      <c r="AW51" s="234">
        <f>'[1]Power &amp; Mov'!C54</f>
        <v>0</v>
      </c>
    </row>
    <row r="52" spans="1:49" ht="9.75" customHeight="1">
      <c r="A52" s="218">
        <f>IF('[1]Power &amp; Mov'!I55="","",'[1]Power &amp; Mov'!I55)</f>
      </c>
      <c r="B52" s="40">
        <f>IF('[1]Power &amp; Mov'!G55="","",'[1]Power &amp; Mov'!G55&amp;IF('[1]Power &amp; Mov'!E55="",""," ["&amp;'[1]Power &amp; Mov'!E55&amp;"]"))</f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233">
        <f>IF('[1]Power &amp; Mov'!M55&gt;0,'[1]Power &amp; Mov'!M55,"")</f>
      </c>
      <c r="R52" s="220"/>
      <c r="S52" s="221" t="str">
        <f>IF('[1]Feats &amp; Weak'!C39&gt;0," "&amp;'[1]Feats &amp; Weak'!C39,"")</f>
        <v> 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222"/>
      <c r="AF52" s="215"/>
      <c r="AG52" s="223" t="str">
        <f>IF('[1]Skills'!C29="","",'[1]Skills'!C29)</f>
        <v>Intimidate</v>
      </c>
      <c r="AH52" s="224"/>
      <c r="AI52" s="224"/>
      <c r="AJ52" s="225" t="str">
        <f>IF('[1]Skills'!D29=0,"",'[1]Skills'!D29&amp;IF('[1]Skills'!S29=0,"","/"&amp;'[1]Skills'!S29))</f>
        <v>22/9</v>
      </c>
      <c r="AK52" s="225"/>
      <c r="AL52" s="226"/>
      <c r="AM52" s="224" t="str">
        <f>IF('[1]Skills'!C59="","",'[1]Skills'!C59)</f>
        <v>Sense Motive</v>
      </c>
      <c r="AN52" s="224"/>
      <c r="AO52" s="224"/>
      <c r="AP52" s="225">
        <f>IF('[1]Skills'!D59=0,"",'[1]Skills'!D59&amp;IF('[1]Skills'!S59=0,"","/"&amp;'[1]Skills'!S59))</f>
      </c>
      <c r="AQ52" s="227"/>
      <c r="AR52" s="228"/>
      <c r="AS52" s="57"/>
      <c r="AT52" s="57"/>
      <c r="AU52" s="57"/>
      <c r="AV52" s="142"/>
      <c r="AW52" s="234">
        <f>'[1]Power &amp; Mov'!C55</f>
        <v>0</v>
      </c>
    </row>
    <row r="53" spans="1:49" ht="9.75" customHeight="1">
      <c r="A53" s="218">
        <f>IF('[1]Power &amp; Mov'!I56="","",'[1]Power &amp; Mov'!I56)</f>
      </c>
      <c r="B53" s="40">
        <f>IF('[1]Power &amp; Mov'!G56="","",'[1]Power &amp; Mov'!G56&amp;IF('[1]Power &amp; Mov'!E56="",""," ["&amp;'[1]Power &amp; Mov'!E56&amp;"]"))</f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233">
        <f>IF('[1]Power &amp; Mov'!M56&gt;0,'[1]Power &amp; Mov'!M56,"")</f>
      </c>
      <c r="R53" s="220"/>
      <c r="S53" s="221" t="str">
        <f>IF('[1]Feats &amp; Weak'!C40&gt;0," "&amp;'[1]Feats &amp; Weak'!C40,"")</f>
        <v> 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222"/>
      <c r="AF53" s="215"/>
      <c r="AG53" s="223" t="str">
        <f>IF('[1]Skills'!C30="","",'[1]Skills'!C30)</f>
        <v>Jump</v>
      </c>
      <c r="AH53" s="224"/>
      <c r="AI53" s="224"/>
      <c r="AJ53" s="225">
        <f>IF('[1]Skills'!D30=0,"",'[1]Skills'!D30&amp;IF('[1]Skills'!S30=0,"","/"&amp;'[1]Skills'!S30))</f>
      </c>
      <c r="AK53" s="225"/>
      <c r="AL53" s="226"/>
      <c r="AM53" s="224" t="str">
        <f>IF('[1]Skills'!C60="","",'[1]Skills'!C60)</f>
        <v>Sleight/Hand*</v>
      </c>
      <c r="AN53" s="224"/>
      <c r="AO53" s="224"/>
      <c r="AP53" s="225">
        <f>IF('[1]Skills'!D60=0,"",'[1]Skills'!D60&amp;IF('[1]Skills'!S60=0,"","/"&amp;'[1]Skills'!S60))</f>
      </c>
      <c r="AQ53" s="227"/>
      <c r="AR53" s="228"/>
      <c r="AS53" s="57"/>
      <c r="AT53" s="57"/>
      <c r="AU53" s="57"/>
      <c r="AV53" s="142"/>
      <c r="AW53" s="234">
        <f>'[1]Power &amp; Mov'!C56</f>
        <v>0</v>
      </c>
    </row>
    <row r="54" spans="1:49" ht="9.75" customHeight="1">
      <c r="A54" s="218">
        <f>IF('[1]Power &amp; Mov'!I57="","",'[1]Power &amp; Mov'!I57)</f>
      </c>
      <c r="B54" s="40">
        <f>IF('[1]Power &amp; Mov'!G57="","",'[1]Power &amp; Mov'!G57&amp;IF('[1]Power &amp; Mov'!E57="",""," ["&amp;'[1]Power &amp; Mov'!E57&amp;"]"))</f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233">
        <f>IF('[1]Power &amp; Mov'!M57&gt;0,'[1]Power &amp; Mov'!M57,"")</f>
      </c>
      <c r="R54" s="220"/>
      <c r="S54" s="221" t="str">
        <f>IF('[1]Feats &amp; Weak'!C41&gt;0," "&amp;'[1]Feats &amp; Weak'!C41,"")</f>
        <v> 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222"/>
      <c r="AF54" s="215"/>
      <c r="AG54" s="223" t="str">
        <f>IF('[1]Skills'!C31="","",'[1]Skills'!C31)</f>
        <v>Knowledge:</v>
      </c>
      <c r="AH54" s="224"/>
      <c r="AI54" s="224"/>
      <c r="AJ54" s="225">
        <f>IF('[1]Skills'!D31=0,"",'[1]Skills'!D31&amp;IF('[1]Skills'!S31=0,"","/"&amp;'[1]Skills'!S31))</f>
      </c>
      <c r="AK54" s="225"/>
      <c r="AL54" s="226"/>
      <c r="AM54" s="224" t="str">
        <f>IF('[1]Skills'!C61="","",'[1]Skills'!C61)</f>
        <v>Spot</v>
      </c>
      <c r="AN54" s="224"/>
      <c r="AO54" s="224"/>
      <c r="AP54" s="225">
        <f>IF('[1]Skills'!D61=0,"",'[1]Skills'!D61&amp;IF('[1]Skills'!S61=0,"","/"&amp;'[1]Skills'!S61))</f>
      </c>
      <c r="AQ54" s="227"/>
      <c r="AR54" s="228"/>
      <c r="AS54" s="57"/>
      <c r="AT54" s="57"/>
      <c r="AU54" s="57"/>
      <c r="AV54" s="142"/>
      <c r="AW54" s="234">
        <f>'[1]Power &amp; Mov'!C57</f>
        <v>0</v>
      </c>
    </row>
    <row r="55" spans="1:49" ht="9.75" customHeight="1">
      <c r="A55" s="218">
        <f>IF('[1]Power &amp; Mov'!I58="","",'[1]Power &amp; Mov'!I58)</f>
      </c>
      <c r="B55" s="40">
        <f>IF('[1]Power &amp; Mov'!G58="","",'[1]Power &amp; Mov'!G58&amp;IF('[1]Power &amp; Mov'!E58="",""," ["&amp;'[1]Power &amp; Mov'!E58&amp;"]"))</f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233">
        <f>IF('[1]Power &amp; Mov'!M58&gt;0,'[1]Power &amp; Mov'!M58,"")</f>
      </c>
      <c r="R55" s="220"/>
      <c r="S55" s="221" t="str">
        <f>IF('[1]Feats &amp; Weak'!C42&gt;0," "&amp;'[1]Feats &amp; Weak'!C42,"")</f>
        <v> 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222"/>
      <c r="AF55" s="215"/>
      <c r="AG55" s="235">
        <f>IF('[1]Skills'!C32="","",'[1]Skills'!C32)</f>
      </c>
      <c r="AH55" s="236"/>
      <c r="AI55" s="236"/>
      <c r="AJ55" s="225">
        <f>IF('[1]Skills'!D32=0,"",'[1]Skills'!D32&amp;IF('[1]Skills'!S32=0,"","/"&amp;'[1]Skills'!S32))</f>
      </c>
      <c r="AK55" s="225"/>
      <c r="AL55" s="226"/>
      <c r="AM55" s="224" t="str">
        <f>IF('[1]Skills'!C62="","",'[1]Skills'!C62)</f>
        <v>Survival</v>
      </c>
      <c r="AN55" s="224"/>
      <c r="AO55" s="224"/>
      <c r="AP55" s="225">
        <f>IF('[1]Skills'!D62=0,"",'[1]Skills'!D62&amp;IF('[1]Skills'!S62=0,"","/"&amp;'[1]Skills'!S62))</f>
      </c>
      <c r="AQ55" s="227"/>
      <c r="AR55" s="228"/>
      <c r="AS55" s="57"/>
      <c r="AT55" s="57"/>
      <c r="AU55" s="57"/>
      <c r="AV55" s="142"/>
      <c r="AW55" s="234">
        <f>'[1]Power &amp; Mov'!C58</f>
        <v>0</v>
      </c>
    </row>
    <row r="56" spans="1:49" ht="9.75" customHeight="1">
      <c r="A56" s="218">
        <f>IF('[1]Power &amp; Mov'!I59="","",'[1]Power &amp; Mov'!I59)</f>
      </c>
      <c r="B56" s="40">
        <f>IF('[1]Power &amp; Mov'!G59="","",'[1]Power &amp; Mov'!G59&amp;IF('[1]Power &amp; Mov'!E59="",""," ["&amp;'[1]Power &amp; Mov'!E59&amp;"]"))</f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233">
        <f>IF('[1]Power &amp; Mov'!M59&gt;0,'[1]Power &amp; Mov'!M59,"")</f>
      </c>
      <c r="R56" s="220"/>
      <c r="S56" s="221">
        <f>IF('[1]Feats &amp; Weak'!C43&gt;0," "&amp;'[1]Feats &amp; Weak'!C43,"")</f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222"/>
      <c r="AF56" s="215"/>
      <c r="AG56" s="235">
        <f>IF('[1]Skills'!C33="","",'[1]Skills'!C33)</f>
      </c>
      <c r="AH56" s="236"/>
      <c r="AI56" s="236"/>
      <c r="AJ56" s="225">
        <f>IF('[1]Skills'!D33=0,"",'[1]Skills'!D33&amp;IF('[1]Skills'!S33=0,"","/"&amp;'[1]Skills'!S33))</f>
      </c>
      <c r="AK56" s="225"/>
      <c r="AL56" s="226"/>
      <c r="AM56" s="224" t="str">
        <f>IF('[1]Skills'!C63="","",'[1]Skills'!C63)</f>
        <v>Swim</v>
      </c>
      <c r="AN56" s="224"/>
      <c r="AO56" s="224"/>
      <c r="AP56" s="225">
        <f>IF('[1]Skills'!D63=0,"",'[1]Skills'!D63&amp;IF('[1]Skills'!S63=0,"","/"&amp;'[1]Skills'!S63))</f>
      </c>
      <c r="AQ56" s="227"/>
      <c r="AR56" s="228"/>
      <c r="AS56" s="57"/>
      <c r="AT56" s="57"/>
      <c r="AU56" s="57"/>
      <c r="AV56" s="142"/>
      <c r="AW56" s="234">
        <f>'[1]Power &amp; Mov'!C59</f>
        <v>0</v>
      </c>
    </row>
    <row r="57" spans="1:49" ht="9.75" customHeight="1">
      <c r="A57" s="218">
        <f>IF('[1]Power &amp; Mov'!I60="","",'[1]Power &amp; Mov'!I60)</f>
      </c>
      <c r="B57" s="40">
        <f>IF('[1]Power &amp; Mov'!G60="","",'[1]Power &amp; Mov'!G60&amp;IF('[1]Power &amp; Mov'!E60="",""," ["&amp;'[1]Power &amp; Mov'!E60&amp;"]"))</f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233">
        <f>IF('[1]Power &amp; Mov'!M60&gt;0,'[1]Power &amp; Mov'!M60,"")</f>
      </c>
      <c r="R57" s="220"/>
      <c r="S57" s="237" t="str">
        <f>IF('[1]Feats &amp; Weak'!C44&gt;0," "&amp;'[1]Feats &amp; Weak'!C44,"")</f>
        <v> </v>
      </c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9"/>
      <c r="AF57" s="215"/>
      <c r="AG57" s="235">
        <f>IF('[1]Skills'!C34="","",'[1]Skills'!C34)</f>
      </c>
      <c r="AH57" s="236"/>
      <c r="AI57" s="236"/>
      <c r="AJ57" s="225">
        <f>IF('[1]Skills'!D34=0,"",'[1]Skills'!D34&amp;IF('[1]Skills'!S34=0,"","/"&amp;'[1]Skills'!S34))</f>
      </c>
      <c r="AK57" s="225"/>
      <c r="AL57" s="240"/>
      <c r="AM57" s="224" t="str">
        <f>IF('[1]Skills'!C64="","",'[1]Skills'!C64)</f>
        <v>Taunt</v>
      </c>
      <c r="AN57" s="224"/>
      <c r="AO57" s="224"/>
      <c r="AP57" s="225" t="str">
        <f>IF('[1]Skills'!D64=0,"",'[1]Skills'!D64&amp;IF('[1]Skills'!S64=0,"","/"&amp;'[1]Skills'!S64))</f>
        <v>21/8</v>
      </c>
      <c r="AQ57" s="227"/>
      <c r="AR57" s="228"/>
      <c r="AS57" s="57"/>
      <c r="AT57" s="57"/>
      <c r="AU57" s="57"/>
      <c r="AV57" s="142"/>
      <c r="AW57" s="234">
        <f>'[1]Power &amp; Mov'!C60</f>
        <v>0</v>
      </c>
    </row>
    <row r="58" spans="1:49" ht="9.75" customHeight="1">
      <c r="A58" s="218">
        <f>IF('[1]Power &amp; Mov'!I61="","",'[1]Power &amp; Mov'!I61)</f>
      </c>
      <c r="B58" s="40">
        <f>IF('[1]Power &amp; Mov'!G61="","",'[1]Power &amp; Mov'!G61&amp;IF('[1]Power &amp; Mov'!E61="",""," ["&amp;'[1]Power &amp; Mov'!E61&amp;"]"))</f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233">
        <f>IF('[1]Power &amp; Mov'!M61&gt;0,'[1]Power &amp; Mov'!M61,"")</f>
      </c>
      <c r="R58" s="220"/>
      <c r="S58" s="220"/>
      <c r="T58" s="220"/>
      <c r="U58" s="241"/>
      <c r="V58" s="241"/>
      <c r="W58" s="220"/>
      <c r="X58" s="220"/>
      <c r="Y58" s="220"/>
      <c r="Z58" s="220"/>
      <c r="AA58" s="220"/>
      <c r="AB58" s="241"/>
      <c r="AC58" s="242"/>
      <c r="AD58" s="243"/>
      <c r="AE58" s="68"/>
      <c r="AF58" s="68"/>
      <c r="AG58" s="235">
        <f>IF('[1]Skills'!C35="","",'[1]Skills'!C35)</f>
      </c>
      <c r="AH58" s="236"/>
      <c r="AI58" s="236"/>
      <c r="AJ58" s="225">
        <f>IF('[1]Skills'!D35=0,"",'[1]Skills'!D35&amp;IF('[1]Skills'!S35=0,"","/"&amp;'[1]Skills'!S35))</f>
      </c>
      <c r="AK58" s="225"/>
      <c r="AL58" s="244"/>
      <c r="AM58" s="236">
        <f>IF('[1]Skills'!C65="","",'[1]Skills'!C65)</f>
      </c>
      <c r="AN58" s="236"/>
      <c r="AO58" s="236"/>
      <c r="AP58" s="225">
        <f>IF('[1]Skills'!D65=0,"",'[1]Skills'!D65&amp;IF('[1]Skills'!S65=0,"","/"&amp;'[1]Skills'!S65))</f>
      </c>
      <c r="AQ58" s="227"/>
      <c r="AS58" s="57"/>
      <c r="AT58" s="57"/>
      <c r="AU58" s="57"/>
      <c r="AV58" s="142"/>
      <c r="AW58" s="234">
        <f>'[1]Power &amp; Mov'!C61</f>
        <v>0</v>
      </c>
    </row>
    <row r="59" spans="1:49" ht="9.75" customHeight="1">
      <c r="A59" s="218">
        <f>IF('[1]Power &amp; Mov'!I62="","",'[1]Power &amp; Mov'!I62)</f>
      </c>
      <c r="B59" s="40">
        <f>IF('[1]Power &amp; Mov'!G62="","",'[1]Power &amp; Mov'!G62&amp;IF('[1]Power &amp; Mov'!E62="",""," ["&amp;'[1]Power &amp; Mov'!E62&amp;"]"))</f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233">
        <f>IF('[1]Power &amp; Mov'!M62&gt;0,'[1]Power &amp; Mov'!M62,"")</f>
      </c>
      <c r="R59" s="246"/>
      <c r="S59" s="247" t="s">
        <v>28</v>
      </c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  <c r="AF59" s="215"/>
      <c r="AG59" s="235">
        <f>IF('[1]Skills'!C36="","",'[1]Skills'!C36)</f>
      </c>
      <c r="AH59" s="236"/>
      <c r="AI59" s="236"/>
      <c r="AJ59" s="225">
        <f>IF('[1]Skills'!D36=0,"",'[1]Skills'!D36&amp;IF('[1]Skills'!S36=0,"","/"&amp;'[1]Skills'!S36))</f>
      </c>
      <c r="AK59" s="225"/>
      <c r="AL59" s="250"/>
      <c r="AM59" s="236">
        <f>IF('[1]Skills'!C66="","",'[1]Skills'!C66)</f>
      </c>
      <c r="AN59" s="236"/>
      <c r="AO59" s="236"/>
      <c r="AP59" s="225">
        <f>IF('[1]Skills'!D66=0,"",'[1]Skills'!D66&amp;IF('[1]Skills'!S66=0,"","/"&amp;'[1]Skills'!S66))</f>
      </c>
      <c r="AQ59" s="227"/>
      <c r="AR59" s="251"/>
      <c r="AS59" s="57"/>
      <c r="AT59" s="57"/>
      <c r="AU59" s="57"/>
      <c r="AV59" s="142"/>
      <c r="AW59" s="234">
        <f>'[1]Power &amp; Mov'!C62</f>
        <v>0</v>
      </c>
    </row>
    <row r="60" spans="1:49" ht="9.75" customHeight="1">
      <c r="A60" s="218">
        <f>IF('[1]Power &amp; Mov'!I63="","",'[1]Power &amp; Mov'!I63)</f>
      </c>
      <c r="B60" s="40">
        <f>IF('[1]Power &amp; Mov'!G63="","",'[1]Power &amp; Mov'!G63&amp;IF('[1]Power &amp; Mov'!E63="",""," ["&amp;'[1]Power &amp; Mov'!E63&amp;"]"))</f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233">
        <f>IF('[1]Power &amp; Mov'!M63&gt;0,'[1]Power &amp; Mov'!M63,"")</f>
      </c>
      <c r="R60" s="220"/>
      <c r="S60" s="221" t="str">
        <f>IF('[1]Feats &amp; Weak'!C52&gt;0," "&amp;'[1]Feats &amp; Weak'!C52,"")</f>
        <v> Disturbing ( -5 bluff / diplomacy)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3"/>
      <c r="AF60" s="215"/>
      <c r="AG60" s="235">
        <f>IF('[1]Skills'!C37="","",'[1]Skills'!C37)</f>
      </c>
      <c r="AH60" s="236"/>
      <c r="AI60" s="236"/>
      <c r="AJ60" s="225">
        <f>IF('[1]Skills'!D37=0,"",'[1]Skills'!D37&amp;IF('[1]Skills'!S37=0,"","/"&amp;'[1]Skills'!S37))</f>
      </c>
      <c r="AK60" s="225"/>
      <c r="AL60" s="254"/>
      <c r="AM60" s="236">
        <f>IF('[1]Skills'!C67="","",'[1]Skills'!C67)</f>
      </c>
      <c r="AN60" s="236"/>
      <c r="AO60" s="236"/>
      <c r="AP60" s="225">
        <f>IF('[1]Skills'!D67=0,"",'[1]Skills'!D67&amp;IF('[1]Skills'!S67=0,"","/"&amp;'[1]Skills'!S67))</f>
      </c>
      <c r="AQ60" s="227"/>
      <c r="AR60" s="228"/>
      <c r="AS60" s="57"/>
      <c r="AT60" s="57"/>
      <c r="AU60" s="57"/>
      <c r="AV60" s="142"/>
      <c r="AW60" s="234">
        <f>'[1]Power &amp; Mov'!C63</f>
        <v>0</v>
      </c>
    </row>
    <row r="61" spans="1:49" ht="9.75" customHeight="1">
      <c r="A61" s="218">
        <f>IF('[1]Power &amp; Mov'!I64="","",'[1]Power &amp; Mov'!I64)</f>
      </c>
      <c r="B61" s="40">
        <f>IF('[1]Power &amp; Mov'!G64="","",'[1]Power &amp; Mov'!G64&amp;IF('[1]Power &amp; Mov'!E64="",""," ["&amp;'[1]Power &amp; Mov'!E64&amp;"]"))</f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233">
        <f>IF('[1]Power &amp; Mov'!M64&gt;0,'[1]Power &amp; Mov'!M64,"")</f>
      </c>
      <c r="R61" s="220"/>
      <c r="S61" s="221" t="str">
        <f>IF('[1]Feats &amp; Weak'!C53&gt;0," "&amp;'[1]Feats &amp; Weak'!C53,"")</f>
        <v> Quirk - Vengeful</v>
      </c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3"/>
      <c r="AF61" s="215"/>
      <c r="AG61" s="255">
        <f>IF('[1]Skills'!C38="","",'[1]Skills'!C38)</f>
      </c>
      <c r="AH61" s="256"/>
      <c r="AI61" s="256"/>
      <c r="AJ61" s="225">
        <f>IF('[1]Skills'!D38=0,"",'[1]Skills'!D38&amp;IF('[1]Skills'!S38=0,"","/"&amp;'[1]Skills'!S38))</f>
      </c>
      <c r="AK61" s="225"/>
      <c r="AL61" s="254"/>
      <c r="AM61" s="257">
        <f>IF('[1]Skills'!C68="","",'[1]Skills'!C68)</f>
      </c>
      <c r="AN61" s="257"/>
      <c r="AO61" s="257"/>
      <c r="AP61" s="225">
        <f>IF('[1]Skills'!D68=0,"",'[1]Skills'!D68&amp;IF('[1]Skills'!S68=0,"","/"&amp;'[1]Skills'!S68))</f>
      </c>
      <c r="AQ61" s="227"/>
      <c r="AR61" s="228"/>
      <c r="AS61" s="57"/>
      <c r="AT61" s="57"/>
      <c r="AU61" s="57"/>
      <c r="AV61" s="142"/>
      <c r="AW61" s="234">
        <f>'[1]Power &amp; Mov'!C64</f>
        <v>0</v>
      </c>
    </row>
    <row r="62" spans="1:49" ht="9.75" customHeight="1">
      <c r="A62" s="218">
        <f>IF('[1]Power &amp; Mov'!I65="","",'[1]Power &amp; Mov'!I65)</f>
      </c>
      <c r="B62" s="40">
        <f>IF('[1]Power &amp; Mov'!G65="","",'[1]Power &amp; Mov'!G65&amp;IF('[1]Power &amp; Mov'!E65="",""," ["&amp;'[1]Power &amp; Mov'!E65&amp;"]"))</f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233">
        <f>IF('[1]Power &amp; Mov'!M65&gt;0,'[1]Power &amp; Mov'!M65,"")</f>
      </c>
      <c r="R62" s="220"/>
      <c r="S62" s="237" t="str">
        <f>IF('[1]Feats &amp; Weak'!C54&gt;0," "&amp;'[1]Feats &amp; Weak'!C54,"")</f>
        <v> </v>
      </c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9"/>
      <c r="AF62" s="215"/>
      <c r="AG62" s="260" t="str">
        <f>IF('[1]Skills'!D71="","","langs: "&amp;'[1]Skills'!D71)</f>
        <v>langs: English</v>
      </c>
      <c r="AH62" s="261"/>
      <c r="AI62" s="261"/>
      <c r="AJ62" s="261"/>
      <c r="AK62" s="261"/>
      <c r="AL62" s="261"/>
      <c r="AM62" s="261"/>
      <c r="AN62" s="261"/>
      <c r="AO62" s="261"/>
      <c r="AP62" s="261"/>
      <c r="AQ62" s="262"/>
      <c r="AR62" s="228"/>
      <c r="AS62" s="57"/>
      <c r="AT62" s="57"/>
      <c r="AU62" s="57"/>
      <c r="AV62" s="142"/>
      <c r="AW62" s="234">
        <f>'[1]Power &amp; Mov'!C65</f>
        <v>0</v>
      </c>
    </row>
    <row r="63" spans="1:49" ht="9.75" customHeight="1">
      <c r="A63" s="218">
        <f>IF('[1]Power &amp; Mov'!I66="","",'[1]Power &amp; Mov'!I66)</f>
      </c>
      <c r="B63" s="40">
        <f>IF('[1]Power &amp; Mov'!G66="","",'[1]Power &amp; Mov'!G66&amp;IF('[1]Power &amp; Mov'!E66="",""," ["&amp;'[1]Power &amp; Mov'!E66&amp;"]"))</f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33">
        <f>IF('[1]Power &amp; Mov'!M66&gt;0,'[1]Power &amp; Mov'!M66,"")</f>
      </c>
      <c r="R63" s="263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42"/>
      <c r="AD63" s="264"/>
      <c r="AE63" s="215"/>
      <c r="AF63" s="215"/>
      <c r="AG63" s="215"/>
      <c r="AH63" s="215"/>
      <c r="AI63" s="215"/>
      <c r="AJ63" s="215"/>
      <c r="AK63" s="215"/>
      <c r="AL63" s="265"/>
      <c r="AM63" s="215"/>
      <c r="AN63" s="215"/>
      <c r="AO63" s="215"/>
      <c r="AP63" s="215"/>
      <c r="AQ63" s="215"/>
      <c r="AR63" s="228"/>
      <c r="AS63" s="57"/>
      <c r="AT63" s="57"/>
      <c r="AU63" s="57"/>
      <c r="AV63" s="142"/>
      <c r="AW63" s="234">
        <f>'[1]Power &amp; Mov'!C66</f>
        <v>0</v>
      </c>
    </row>
    <row r="64" spans="1:49" ht="9.75" customHeight="1">
      <c r="A64" s="218">
        <f>IF('[1]Power &amp; Mov'!I67="","",'[1]Power &amp; Mov'!I67)</f>
      </c>
      <c r="B64" s="40">
        <f>IF('[1]Power &amp; Mov'!G67="","",'[1]Power &amp; Mov'!G67&amp;IF('[1]Power &amp; Mov'!E67="",""," ["&amp;'[1]Power &amp; Mov'!E67&amp;"]"))</f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33">
        <f>IF('[1]Power &amp; Mov'!M67&gt;0,'[1]Power &amp; Mov'!M67,"")</f>
      </c>
      <c r="R64" s="266"/>
      <c r="S64" s="267" t="s">
        <v>29</v>
      </c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9"/>
      <c r="AF64" s="215"/>
      <c r="AG64" s="267" t="s">
        <v>94</v>
      </c>
      <c r="AH64" s="268"/>
      <c r="AI64" s="268"/>
      <c r="AJ64" s="268"/>
      <c r="AK64" s="268"/>
      <c r="AL64" s="268"/>
      <c r="AM64" s="268"/>
      <c r="AN64" s="268"/>
      <c r="AO64" s="268"/>
      <c r="AP64" s="268"/>
      <c r="AQ64" s="269"/>
      <c r="AR64" s="270"/>
      <c r="AS64" s="57"/>
      <c r="AT64" s="57"/>
      <c r="AU64" s="57"/>
      <c r="AV64" s="142"/>
      <c r="AW64" s="234">
        <f>'[1]Power &amp; Mov'!C67</f>
        <v>0</v>
      </c>
    </row>
    <row r="65" spans="1:49" ht="9.75" customHeight="1">
      <c r="A65" s="218">
        <f>IF('[1]Power &amp; Mov'!I68="","",'[1]Power &amp; Mov'!I68)</f>
      </c>
      <c r="B65" s="40">
        <f>IF('[1]Power &amp; Mov'!G68="","",'[1]Power &amp; Mov'!G68&amp;IF('[1]Power &amp; Mov'!E68="",""," ["&amp;'[1]Power &amp; Mov'!E68&amp;"]"))</f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233">
        <f>IF('[1]Power &amp; Mov'!M68&gt;0,'[1]Power &amp; Mov'!M68,"")</f>
      </c>
      <c r="R65" s="271"/>
      <c r="S65" s="272" t="s">
        <v>30</v>
      </c>
      <c r="T65" s="273"/>
      <c r="U65" s="274" t="str">
        <f>'[1]Data'!K9</f>
        <v>33 lbs</v>
      </c>
      <c r="V65" s="274"/>
      <c r="W65" s="274"/>
      <c r="X65" s="275"/>
      <c r="Y65" s="276" t="s">
        <v>31</v>
      </c>
      <c r="Z65" s="276"/>
      <c r="AA65" s="276"/>
      <c r="AB65" s="277"/>
      <c r="AC65" s="274" t="str">
        <f>'[1]Data'!K14</f>
        <v>100 lbs</v>
      </c>
      <c r="AD65" s="274"/>
      <c r="AE65" s="278"/>
      <c r="AF65" s="215"/>
      <c r="AG65" s="279" t="str">
        <f>IF('[1]Power &amp; Mov'!G82="","",'[1]Power &amp; Mov'!G82)</f>
        <v>Speed</v>
      </c>
      <c r="AH65" s="280"/>
      <c r="AI65" s="280"/>
      <c r="AJ65" s="280"/>
      <c r="AK65" s="280"/>
      <c r="AL65" s="281"/>
      <c r="AM65" s="282" t="str">
        <f>IF('[1]Power &amp; Mov'!G82="","",'[1]Power &amp; Mov'!I82&amp;" / "&amp;'[1]Power &amp; Mov'!K82&amp;" / "&amp;'[1]Power &amp; Mov'!M82)</f>
        <v>30 / 60 / 120</v>
      </c>
      <c r="AN65" s="282"/>
      <c r="AO65" s="282"/>
      <c r="AP65" s="282"/>
      <c r="AQ65" s="283"/>
      <c r="AR65" s="270"/>
      <c r="AS65" s="57"/>
      <c r="AT65" s="57"/>
      <c r="AU65" s="57"/>
      <c r="AV65" s="142"/>
      <c r="AW65" s="234">
        <f>'[1]Power &amp; Mov'!C68</f>
        <v>0</v>
      </c>
    </row>
    <row r="66" spans="1:49" ht="9.75" customHeight="1">
      <c r="A66" s="218">
        <f>IF('[1]Power &amp; Mov'!I69="","",'[1]Power &amp; Mov'!I69)</f>
      </c>
      <c r="B66" s="40">
        <f>IF('[1]Power &amp; Mov'!G69="","",'[1]Power &amp; Mov'!G69&amp;IF('[1]Power &amp; Mov'!E69="",""," ["&amp;'[1]Power &amp; Mov'!E69&amp;"]"))</f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233">
        <f>IF('[1]Power &amp; Mov'!M69&gt;0,'[1]Power &amp; Mov'!M69,"")</f>
      </c>
      <c r="R66" s="271"/>
      <c r="S66" s="272" t="s">
        <v>32</v>
      </c>
      <c r="T66" s="273"/>
      <c r="U66" s="274" t="str">
        <f>'[1]Data'!K10</f>
        <v>66 lbs</v>
      </c>
      <c r="V66" s="274"/>
      <c r="W66" s="274"/>
      <c r="X66" s="275"/>
      <c r="Y66" s="276" t="s">
        <v>33</v>
      </c>
      <c r="Z66" s="276"/>
      <c r="AA66" s="276"/>
      <c r="AB66" s="277"/>
      <c r="AC66" s="274" t="str">
        <f>'[1]Data'!K15</f>
        <v>200 lbs</v>
      </c>
      <c r="AD66" s="274"/>
      <c r="AE66" s="278"/>
      <c r="AF66" s="215"/>
      <c r="AG66" s="279" t="str">
        <f>IF('[1]Power &amp; Mov'!G83="","",'[1]Power &amp; Mov'!G83)</f>
        <v>flight</v>
      </c>
      <c r="AH66" s="280"/>
      <c r="AI66" s="280"/>
      <c r="AJ66" s="280"/>
      <c r="AK66" s="280"/>
      <c r="AL66" s="281"/>
      <c r="AM66" s="282" t="str">
        <f>IF('[1]Power &amp; Mov'!G83="","",'[1]Power &amp; Mov'!I83&amp;" / "&amp;'[1]Power &amp; Mov'!K83&amp;" / "&amp;'[1]Power &amp; Mov'!M83)</f>
        <v> /  / </v>
      </c>
      <c r="AN66" s="282"/>
      <c r="AO66" s="282"/>
      <c r="AP66" s="282"/>
      <c r="AQ66" s="283"/>
      <c r="AR66" s="270"/>
      <c r="AS66" s="57"/>
      <c r="AT66" s="57"/>
      <c r="AU66" s="57"/>
      <c r="AV66" s="142"/>
      <c r="AW66" s="234">
        <f>'[1]Power &amp; Mov'!C69</f>
        <v>0</v>
      </c>
    </row>
    <row r="67" spans="1:49" ht="9.75" customHeight="1">
      <c r="A67" s="284">
        <f>IF('[1]Power &amp; Mov'!I70="","",'[1]Power &amp; Mov'!I70)</f>
      </c>
      <c r="B67" s="285">
        <f>IF('[1]Power &amp; Mov'!G70="",""," "&amp;'[1]Power &amp; Mov'!G70&amp;IF('[1]Power &amp; Mov'!E70="",""," ["&amp;'[1]Power &amp; Mov'!E70&amp;"]"))</f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6">
        <f>IF('[1]Power &amp; Mov'!M70&gt;0,'[1]Power &amp; Mov'!M70,"")</f>
      </c>
      <c r="R67" s="271"/>
      <c r="S67" s="287" t="s">
        <v>34</v>
      </c>
      <c r="T67" s="288"/>
      <c r="U67" s="289" t="str">
        <f>'[1]Data'!K11</f>
        <v>100 lbs</v>
      </c>
      <c r="V67" s="289"/>
      <c r="W67" s="289"/>
      <c r="X67" s="290"/>
      <c r="Y67" s="291" t="s">
        <v>35</v>
      </c>
      <c r="Z67" s="291"/>
      <c r="AA67" s="291"/>
      <c r="AB67" s="292"/>
      <c r="AC67" s="289" t="str">
        <f>'[1]Data'!K16</f>
        <v>1000 lbs</v>
      </c>
      <c r="AD67" s="289"/>
      <c r="AE67" s="293"/>
      <c r="AF67" s="215"/>
      <c r="AG67" s="294">
        <f>IF('[1]Power &amp; Mov'!G84="","",'[1]Power &amp; Mov'!G84)</f>
      </c>
      <c r="AH67" s="295"/>
      <c r="AI67" s="295"/>
      <c r="AJ67" s="295"/>
      <c r="AK67" s="295"/>
      <c r="AL67" s="296"/>
      <c r="AM67" s="297">
        <f>IF('[1]Power &amp; Mov'!G84="","",'[1]Power &amp; Mov'!I84&amp;" / "&amp;'[1]Power &amp; Mov'!K84&amp;" / "&amp;'[1]Power &amp; Mov'!M84)</f>
      </c>
      <c r="AN67" s="297"/>
      <c r="AO67" s="297"/>
      <c r="AP67" s="297"/>
      <c r="AQ67" s="298"/>
      <c r="AR67" s="270"/>
      <c r="AS67" s="57"/>
      <c r="AT67" s="57"/>
      <c r="AU67" s="57"/>
      <c r="AV67" s="142"/>
      <c r="AW67" s="234">
        <f>'[1]Power &amp; Mov'!C70</f>
        <v>0</v>
      </c>
    </row>
    <row r="68" spans="1:49" ht="6" customHeight="1">
      <c r="A68" s="299"/>
      <c r="B68" s="300"/>
      <c r="C68" s="300"/>
      <c r="D68" s="301"/>
      <c r="E68" s="301"/>
      <c r="F68" s="301"/>
      <c r="G68" s="301"/>
      <c r="H68" s="301"/>
      <c r="I68" s="301"/>
      <c r="J68" s="301"/>
      <c r="K68" s="301"/>
      <c r="L68" s="300"/>
      <c r="M68" s="300"/>
      <c r="N68" s="300"/>
      <c r="O68" s="300"/>
      <c r="P68" s="300"/>
      <c r="Q68" s="302"/>
      <c r="R68" s="303"/>
      <c r="S68" s="304"/>
      <c r="T68" s="304"/>
      <c r="U68" s="305"/>
      <c r="V68" s="305"/>
      <c r="W68" s="305"/>
      <c r="X68" s="306"/>
      <c r="Y68" s="307"/>
      <c r="Z68" s="307"/>
      <c r="AA68" s="307"/>
      <c r="AB68" s="308"/>
      <c r="AC68" s="305"/>
      <c r="AD68" s="305"/>
      <c r="AE68" s="305"/>
      <c r="AF68" s="309"/>
      <c r="AG68" s="310"/>
      <c r="AH68" s="310"/>
      <c r="AI68" s="310"/>
      <c r="AJ68" s="310"/>
      <c r="AK68" s="310"/>
      <c r="AL68" s="311"/>
      <c r="AM68" s="312"/>
      <c r="AN68" s="312"/>
      <c r="AO68" s="312"/>
      <c r="AP68" s="312"/>
      <c r="AQ68" s="312"/>
      <c r="AR68" s="313"/>
      <c r="AS68" s="57"/>
      <c r="AT68" s="57"/>
      <c r="AU68" s="57"/>
      <c r="AV68" s="142"/>
      <c r="AW68" s="314"/>
    </row>
    <row r="69" spans="1:67" s="323" customFormat="1" ht="10.5" customHeight="1">
      <c r="A69" s="315" t="s">
        <v>36</v>
      </c>
      <c r="B69" s="316"/>
      <c r="C69" s="317">
        <v>-1</v>
      </c>
      <c r="D69" s="318"/>
      <c r="E69" s="317">
        <v>-2</v>
      </c>
      <c r="F69" s="318"/>
      <c r="G69" s="317">
        <v>-3</v>
      </c>
      <c r="H69" s="318"/>
      <c r="I69" s="317">
        <v>-4</v>
      </c>
      <c r="J69" s="318"/>
      <c r="K69" s="317">
        <v>-5</v>
      </c>
      <c r="L69" s="318"/>
      <c r="M69" s="317">
        <v>-6</v>
      </c>
      <c r="N69" s="318"/>
      <c r="O69" s="317">
        <v>-7</v>
      </c>
      <c r="P69" s="318"/>
      <c r="Q69" s="317">
        <v>-8</v>
      </c>
      <c r="R69" s="318"/>
      <c r="S69" s="317">
        <v>-9</v>
      </c>
      <c r="T69" s="318"/>
      <c r="U69" s="317">
        <v>-10</v>
      </c>
      <c r="V69" s="318"/>
      <c r="W69" s="317">
        <v>-11</v>
      </c>
      <c r="X69" s="318"/>
      <c r="Y69" s="317">
        <v>-12</v>
      </c>
      <c r="Z69" s="318"/>
      <c r="AA69" s="317">
        <v>-13</v>
      </c>
      <c r="AB69" s="318"/>
      <c r="AC69" s="317">
        <v>-14</v>
      </c>
      <c r="AD69" s="318"/>
      <c r="AE69" s="317">
        <v>-15</v>
      </c>
      <c r="AF69" s="318"/>
      <c r="AG69" s="317">
        <v>-16</v>
      </c>
      <c r="AH69" s="318"/>
      <c r="AI69" s="317">
        <v>-17</v>
      </c>
      <c r="AJ69" s="318"/>
      <c r="AK69" s="317">
        <v>-18</v>
      </c>
      <c r="AL69" s="318"/>
      <c r="AM69" s="317">
        <v>-19</v>
      </c>
      <c r="AN69" s="318"/>
      <c r="AO69" s="317">
        <v>-20</v>
      </c>
      <c r="AP69" s="318"/>
      <c r="AQ69" s="317">
        <v>-21</v>
      </c>
      <c r="AR69" s="319"/>
      <c r="AS69" s="320"/>
      <c r="AT69" s="320"/>
      <c r="AU69" s="320"/>
      <c r="AV69" s="321"/>
      <c r="AW69" s="6"/>
      <c r="AX69" s="322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</row>
    <row r="70" spans="1:67" s="334" customFormat="1" ht="6" customHeight="1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5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7"/>
      <c r="AG70" s="328"/>
      <c r="AH70" s="328"/>
      <c r="AI70" s="328"/>
      <c r="AJ70" s="328"/>
      <c r="AK70" s="328"/>
      <c r="AL70" s="329"/>
      <c r="AM70" s="330"/>
      <c r="AN70" s="330"/>
      <c r="AO70" s="330"/>
      <c r="AP70" s="330"/>
      <c r="AQ70" s="330"/>
      <c r="AR70" s="331"/>
      <c r="AS70" s="4"/>
      <c r="AT70" s="4"/>
      <c r="AU70" s="4"/>
      <c r="AV70" s="332"/>
      <c r="AW70" s="6"/>
      <c r="AX70" s="333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s="334" customFormat="1" ht="9" customHeight="1">
      <c r="A71" s="335" t="s">
        <v>37</v>
      </c>
      <c r="B71" s="336"/>
      <c r="C71" s="336"/>
      <c r="D71" s="336" t="s">
        <v>38</v>
      </c>
      <c r="E71" s="336"/>
      <c r="F71" s="336"/>
      <c r="G71" s="336"/>
      <c r="H71" s="336" t="s">
        <v>39</v>
      </c>
      <c r="I71" s="336"/>
      <c r="J71" s="336"/>
      <c r="K71" s="337"/>
      <c r="L71" s="338"/>
      <c r="M71" s="339" t="s">
        <v>95</v>
      </c>
      <c r="N71" s="340"/>
      <c r="O71" s="339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2"/>
      <c r="AG71" s="343" t="s">
        <v>40</v>
      </c>
      <c r="AH71" s="344"/>
      <c r="AI71" s="344"/>
      <c r="AJ71" s="344"/>
      <c r="AK71" s="344"/>
      <c r="AL71" s="344"/>
      <c r="AM71" s="344"/>
      <c r="AN71" s="344"/>
      <c r="AO71" s="345">
        <f>'[1]Starting Info'!B31</f>
        <v>150</v>
      </c>
      <c r="AP71" s="346"/>
      <c r="AQ71" s="347"/>
      <c r="AR71" s="331"/>
      <c r="AS71" s="4"/>
      <c r="AT71" s="4"/>
      <c r="AU71" s="4"/>
      <c r="AV71" s="332"/>
      <c r="AW71" s="6"/>
      <c r="AX71" s="333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s="334" customFormat="1" ht="9" customHeight="1">
      <c r="A72" s="348" t="s">
        <v>41</v>
      </c>
      <c r="B72" s="349"/>
      <c r="C72" s="349"/>
      <c r="D72" s="349" t="s">
        <v>42</v>
      </c>
      <c r="E72" s="349"/>
      <c r="F72" s="349"/>
      <c r="G72" s="349"/>
      <c r="H72" s="349" t="s">
        <v>43</v>
      </c>
      <c r="I72" s="349"/>
      <c r="J72" s="349"/>
      <c r="K72" s="350"/>
      <c r="L72" s="338"/>
      <c r="M72" s="339" t="s">
        <v>96</v>
      </c>
      <c r="N72" s="341"/>
      <c r="O72" s="339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2"/>
      <c r="AG72" s="351" t="s">
        <v>44</v>
      </c>
      <c r="AH72" s="352"/>
      <c r="AI72" s="352"/>
      <c r="AJ72" s="353">
        <f>'[1]Data'!A25</f>
        <v>20</v>
      </c>
      <c r="AK72" s="353"/>
      <c r="AL72" s="354"/>
      <c r="AM72" s="355" t="s">
        <v>45</v>
      </c>
      <c r="AN72" s="355"/>
      <c r="AO72" s="355"/>
      <c r="AP72" s="353">
        <f>'[1]Data'!A28</f>
        <v>17</v>
      </c>
      <c r="AQ72" s="356"/>
      <c r="AR72" s="331"/>
      <c r="AS72" s="4"/>
      <c r="AT72" s="4"/>
      <c r="AU72" s="4"/>
      <c r="AV72" s="332"/>
      <c r="AW72" s="6"/>
      <c r="AX72" s="333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s="334" customFormat="1" ht="9" customHeight="1">
      <c r="A73" s="357" t="s">
        <v>46</v>
      </c>
      <c r="B73" s="358"/>
      <c r="C73" s="358"/>
      <c r="D73" s="359" t="s">
        <v>47</v>
      </c>
      <c r="E73" s="359"/>
      <c r="F73" s="359"/>
      <c r="G73" s="359"/>
      <c r="H73" s="359" t="s">
        <v>47</v>
      </c>
      <c r="I73" s="359"/>
      <c r="J73" s="359"/>
      <c r="K73" s="360"/>
      <c r="L73" s="338"/>
      <c r="M73" s="339" t="s">
        <v>97</v>
      </c>
      <c r="N73" s="340"/>
      <c r="O73" s="339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2"/>
      <c r="AG73" s="361" t="s">
        <v>48</v>
      </c>
      <c r="AH73" s="362"/>
      <c r="AI73" s="362"/>
      <c r="AJ73" s="363">
        <f>'[1]Data'!A26+'[1]Data'!A27</f>
        <v>3</v>
      </c>
      <c r="AK73" s="363"/>
      <c r="AL73" s="364"/>
      <c r="AM73" s="365" t="s">
        <v>49</v>
      </c>
      <c r="AN73" s="365"/>
      <c r="AO73" s="365"/>
      <c r="AP73" s="363">
        <f>'[1]Data'!A30</f>
        <v>92</v>
      </c>
      <c r="AQ73" s="366"/>
      <c r="AR73" s="331"/>
      <c r="AS73" s="4"/>
      <c r="AT73" s="4"/>
      <c r="AU73" s="4"/>
      <c r="AV73" s="332"/>
      <c r="AW73" s="6"/>
      <c r="AX73" s="333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s="334" customFormat="1" ht="9" customHeight="1">
      <c r="A74" s="367" t="s">
        <v>50</v>
      </c>
      <c r="B74" s="368"/>
      <c r="C74" s="368"/>
      <c r="D74" s="369" t="s">
        <v>51</v>
      </c>
      <c r="E74" s="369"/>
      <c r="F74" s="369"/>
      <c r="G74" s="369"/>
      <c r="H74" s="369" t="s">
        <v>52</v>
      </c>
      <c r="I74" s="369"/>
      <c r="J74" s="369"/>
      <c r="K74" s="370"/>
      <c r="L74" s="338"/>
      <c r="M74" s="339" t="s">
        <v>98</v>
      </c>
      <c r="N74" s="340"/>
      <c r="O74" s="339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2"/>
      <c r="AG74" s="361" t="s">
        <v>53</v>
      </c>
      <c r="AH74" s="362"/>
      <c r="AI74" s="362"/>
      <c r="AJ74" s="363">
        <f>'[1]Data'!A29</f>
        <v>38</v>
      </c>
      <c r="AK74" s="363"/>
      <c r="AL74" s="364"/>
      <c r="AM74" s="365" t="s">
        <v>54</v>
      </c>
      <c r="AN74" s="365"/>
      <c r="AO74" s="365"/>
      <c r="AP74" s="363">
        <f>'[1]Data'!A31</f>
        <v>-20</v>
      </c>
      <c r="AQ74" s="366"/>
      <c r="AR74" s="331"/>
      <c r="AS74" s="4"/>
      <c r="AT74" s="4"/>
      <c r="AU74" s="4"/>
      <c r="AV74" s="332"/>
      <c r="AW74" s="6"/>
      <c r="AX74" s="333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s="334" customFormat="1" ht="9" customHeight="1">
      <c r="A75" s="371">
        <f>IF('[1]Starting Info'!$B$19="","",'[1]Starting Info'!$B$19)</f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38"/>
      <c r="M75" s="339" t="s">
        <v>99</v>
      </c>
      <c r="N75" s="340"/>
      <c r="O75" s="339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2"/>
      <c r="AG75" s="372" t="s">
        <v>55</v>
      </c>
      <c r="AH75" s="373"/>
      <c r="AI75" s="373"/>
      <c r="AJ75" s="374"/>
      <c r="AK75" s="373" t="s">
        <v>56</v>
      </c>
      <c r="AL75" s="373"/>
      <c r="AM75" s="373"/>
      <c r="AN75" s="375"/>
      <c r="AO75" s="373" t="s">
        <v>57</v>
      </c>
      <c r="AP75" s="373"/>
      <c r="AQ75" s="376"/>
      <c r="AR75" s="331"/>
      <c r="AS75" s="4"/>
      <c r="AT75" s="4"/>
      <c r="AU75" s="4"/>
      <c r="AV75" s="332"/>
      <c r="AW75" s="6"/>
      <c r="AX75" s="333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s="334" customFormat="1" ht="9" customHeight="1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38"/>
      <c r="M76" s="339" t="s">
        <v>100</v>
      </c>
      <c r="N76" s="340"/>
      <c r="O76" s="339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2"/>
      <c r="AG76" s="378">
        <f>'[1]Data'!A32</f>
        <v>150</v>
      </c>
      <c r="AH76" s="379"/>
      <c r="AI76" s="379"/>
      <c r="AJ76" s="380"/>
      <c r="AK76" s="381">
        <f>'[1]Data'!A33</f>
        <v>0</v>
      </c>
      <c r="AL76" s="379"/>
      <c r="AM76" s="379"/>
      <c r="AN76" s="380"/>
      <c r="AO76" s="381">
        <f>('[1]Starting Info'!B33+1)*15</f>
        <v>165</v>
      </c>
      <c r="AP76" s="379"/>
      <c r="AQ76" s="382"/>
      <c r="AR76" s="331"/>
      <c r="AS76" s="4"/>
      <c r="AT76" s="4"/>
      <c r="AU76" s="4"/>
      <c r="AV76" s="332"/>
      <c r="AW76" s="6"/>
      <c r="AX76" s="333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s="334" customFormat="1" ht="7.5" customHeight="1">
      <c r="A77" s="383" t="s">
        <v>101</v>
      </c>
      <c r="B77" s="383"/>
      <c r="C77" s="383"/>
      <c r="D77" s="383"/>
      <c r="E77" s="383"/>
      <c r="F77" s="384"/>
      <c r="G77" s="383" t="s">
        <v>58</v>
      </c>
      <c r="H77" s="383"/>
      <c r="I77" s="383"/>
      <c r="J77" s="383"/>
      <c r="K77" s="383"/>
      <c r="L77" s="385"/>
      <c r="M77" s="386"/>
      <c r="N77" s="387"/>
      <c r="O77" s="387"/>
      <c r="P77" s="388"/>
      <c r="Q77" s="388"/>
      <c r="R77" s="388"/>
      <c r="S77" s="388"/>
      <c r="T77" s="388"/>
      <c r="U77" s="388"/>
      <c r="V77" s="388"/>
      <c r="W77" s="388"/>
      <c r="X77" s="389"/>
      <c r="Y77" s="389"/>
      <c r="Z77" s="389"/>
      <c r="AA77" s="389"/>
      <c r="AB77" s="389"/>
      <c r="AC77" s="390"/>
      <c r="AD77" s="389"/>
      <c r="AE77" s="389"/>
      <c r="AF77" s="385"/>
      <c r="AG77" s="391"/>
      <c r="AH77" s="391"/>
      <c r="AI77" s="391"/>
      <c r="AJ77" s="391"/>
      <c r="AK77" s="391"/>
      <c r="AL77" s="391"/>
      <c r="AM77" s="392"/>
      <c r="AN77" s="392"/>
      <c r="AO77" s="392"/>
      <c r="AP77" s="392"/>
      <c r="AQ77" s="392"/>
      <c r="AR77" s="331"/>
      <c r="AS77" s="4"/>
      <c r="AT77" s="4"/>
      <c r="AU77" s="4"/>
      <c r="AV77" s="332"/>
      <c r="AW77" s="6"/>
      <c r="AX77" s="333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50" s="2" customFormat="1" ht="9" customHeight="1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  <c r="AD78" s="396"/>
      <c r="AE78" s="396"/>
      <c r="AF78" s="396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V78" s="5"/>
      <c r="AW78" s="6"/>
      <c r="AX78" s="7"/>
    </row>
    <row r="79" spans="1:50" s="400" customFormat="1" ht="45" customHeight="1">
      <c r="A79" s="1" t="s">
        <v>59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9" t="s">
        <v>60</v>
      </c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8"/>
      <c r="AV79" s="401"/>
      <c r="AW79" s="314"/>
      <c r="AX79" s="402"/>
    </row>
    <row r="80" spans="1:43" ht="18.75" customHeight="1">
      <c r="A80" s="403" t="str">
        <f>IF('[1]Starting Info'!B3="","",UPPER('[1]Starting Info'!B3))</f>
        <v>GHOST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</row>
    <row r="81" spans="1:43" ht="10.5" customHeight="1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5"/>
      <c r="U81" s="407"/>
      <c r="V81" s="407"/>
      <c r="W81" s="407"/>
      <c r="X81" s="407"/>
      <c r="Y81" s="407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</row>
    <row r="82" spans="1:43" ht="12.75" customHeight="1">
      <c r="A82" s="411" t="s">
        <v>61</v>
      </c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3"/>
      <c r="O82" s="414" t="s">
        <v>62</v>
      </c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6"/>
      <c r="AC82" s="417" t="s">
        <v>63</v>
      </c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9"/>
    </row>
    <row r="83" spans="1:43" ht="12.75" customHeight="1">
      <c r="A83" s="420" t="s">
        <v>64</v>
      </c>
      <c r="B83" s="421"/>
      <c r="C83" s="421"/>
      <c r="D83" s="422"/>
      <c r="E83" s="423">
        <f>IF('[1]Starting Info'!B16="","",'[1]Starting Info'!B16)</f>
      </c>
      <c r="F83" s="423"/>
      <c r="G83" s="423"/>
      <c r="H83" s="423"/>
      <c r="I83" s="423"/>
      <c r="J83" s="423"/>
      <c r="K83" s="423"/>
      <c r="L83" s="423"/>
      <c r="M83" s="424"/>
      <c r="O83" s="425" t="s">
        <v>102</v>
      </c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7"/>
      <c r="AC83" s="428" t="s">
        <v>65</v>
      </c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30"/>
    </row>
    <row r="84" spans="1:43" ht="12.75" customHeight="1">
      <c r="A84" s="420"/>
      <c r="B84" s="421"/>
      <c r="C84" s="421"/>
      <c r="D84" s="422"/>
      <c r="E84" s="423"/>
      <c r="F84" s="423"/>
      <c r="G84" s="423"/>
      <c r="H84" s="423"/>
      <c r="I84" s="423"/>
      <c r="J84" s="423"/>
      <c r="K84" s="423"/>
      <c r="L84" s="423"/>
      <c r="M84" s="424"/>
      <c r="O84" s="431" t="s">
        <v>66</v>
      </c>
      <c r="P84" s="432"/>
      <c r="Q84" s="432"/>
      <c r="R84" s="433"/>
      <c r="S84" s="434">
        <v>2</v>
      </c>
      <c r="T84" s="433"/>
      <c r="U84" s="432" t="s">
        <v>67</v>
      </c>
      <c r="V84" s="432"/>
      <c r="W84" s="432"/>
      <c r="X84" s="435"/>
      <c r="Y84" s="434">
        <v>2</v>
      </c>
      <c r="Z84" s="433"/>
      <c r="AA84" s="436"/>
      <c r="AC84" s="437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9"/>
    </row>
    <row r="85" spans="1:43" ht="12.75" customHeight="1">
      <c r="A85" s="440" t="s">
        <v>68</v>
      </c>
      <c r="B85" s="441"/>
      <c r="C85" s="441"/>
      <c r="D85" s="422"/>
      <c r="E85" s="442"/>
      <c r="F85" s="442"/>
      <c r="G85" s="442"/>
      <c r="H85" s="442"/>
      <c r="I85" s="442"/>
      <c r="J85" s="442"/>
      <c r="K85" s="442"/>
      <c r="L85" s="442"/>
      <c r="M85" s="443"/>
      <c r="O85" s="431" t="s">
        <v>69</v>
      </c>
      <c r="P85" s="432"/>
      <c r="Q85" s="432"/>
      <c r="R85" s="433"/>
      <c r="S85" s="434">
        <v>5</v>
      </c>
      <c r="T85" s="433"/>
      <c r="U85" s="432" t="s">
        <v>70</v>
      </c>
      <c r="V85" s="432"/>
      <c r="W85" s="432"/>
      <c r="X85" s="435"/>
      <c r="Y85" s="434">
        <v>5</v>
      </c>
      <c r="Z85" s="433"/>
      <c r="AA85" s="436"/>
      <c r="AC85" s="437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9"/>
    </row>
    <row r="86" spans="1:43" ht="12.75" customHeight="1">
      <c r="A86" s="440" t="s">
        <v>71</v>
      </c>
      <c r="B86" s="441"/>
      <c r="C86" s="441"/>
      <c r="D86" s="422"/>
      <c r="E86" s="442"/>
      <c r="F86" s="442"/>
      <c r="G86" s="442"/>
      <c r="H86" s="442"/>
      <c r="I86" s="442"/>
      <c r="J86" s="442"/>
      <c r="K86" s="442"/>
      <c r="L86" s="442"/>
      <c r="M86" s="443"/>
      <c r="O86" s="431" t="s">
        <v>72</v>
      </c>
      <c r="P86" s="432"/>
      <c r="Q86" s="432"/>
      <c r="R86" s="433"/>
      <c r="S86" s="434">
        <v>1</v>
      </c>
      <c r="T86" s="433"/>
      <c r="U86" s="432" t="s">
        <v>73</v>
      </c>
      <c r="V86" s="432"/>
      <c r="W86" s="432"/>
      <c r="X86" s="435"/>
      <c r="Y86" s="434">
        <v>1</v>
      </c>
      <c r="Z86" s="433"/>
      <c r="AA86" s="436"/>
      <c r="AC86" s="437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9"/>
    </row>
    <row r="87" spans="1:43" ht="12.75" customHeight="1">
      <c r="A87" s="444" t="s">
        <v>74</v>
      </c>
      <c r="B87" s="445"/>
      <c r="C87" s="445"/>
      <c r="D87" s="445"/>
      <c r="E87" s="445"/>
      <c r="F87" s="446"/>
      <c r="G87" s="446"/>
      <c r="H87" s="446"/>
      <c r="I87" s="446"/>
      <c r="J87" s="446"/>
      <c r="K87" s="446"/>
      <c r="L87" s="446"/>
      <c r="M87" s="447"/>
      <c r="O87" s="431" t="s">
        <v>75</v>
      </c>
      <c r="P87" s="432"/>
      <c r="Q87" s="432"/>
      <c r="R87" s="433"/>
      <c r="S87" s="434">
        <v>1</v>
      </c>
      <c r="T87" s="433"/>
      <c r="U87" s="432" t="s">
        <v>76</v>
      </c>
      <c r="V87" s="432"/>
      <c r="W87" s="432"/>
      <c r="X87" s="435"/>
      <c r="Y87" s="434">
        <v>3</v>
      </c>
      <c r="Z87" s="433"/>
      <c r="AA87" s="436"/>
      <c r="AC87" s="428" t="s">
        <v>77</v>
      </c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30"/>
    </row>
    <row r="88" spans="1:43" ht="12.75" customHeight="1">
      <c r="A88" s="448"/>
      <c r="B88" s="449"/>
      <c r="C88" s="449"/>
      <c r="D88" s="449"/>
      <c r="E88" s="449"/>
      <c r="F88" s="450"/>
      <c r="G88" s="451"/>
      <c r="H88" s="451"/>
      <c r="I88" s="451"/>
      <c r="J88" s="451"/>
      <c r="K88" s="451"/>
      <c r="L88" s="451"/>
      <c r="M88" s="452"/>
      <c r="O88" s="431" t="s">
        <v>78</v>
      </c>
      <c r="P88" s="432"/>
      <c r="Q88" s="432"/>
      <c r="R88" s="433"/>
      <c r="S88" s="434">
        <v>4</v>
      </c>
      <c r="T88" s="433"/>
      <c r="U88" s="432" t="s">
        <v>79</v>
      </c>
      <c r="V88" s="432"/>
      <c r="W88" s="432"/>
      <c r="X88" s="435"/>
      <c r="Y88" s="434">
        <v>2</v>
      </c>
      <c r="Z88" s="433"/>
      <c r="AA88" s="436"/>
      <c r="AC88" s="437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9"/>
    </row>
    <row r="89" spans="1:43" ht="12.75" customHeight="1">
      <c r="A89" s="453"/>
      <c r="B89" s="454"/>
      <c r="C89" s="454"/>
      <c r="D89" s="454"/>
      <c r="E89" s="454"/>
      <c r="F89" s="455"/>
      <c r="G89" s="456"/>
      <c r="H89" s="456"/>
      <c r="I89" s="456"/>
      <c r="J89" s="456"/>
      <c r="K89" s="456"/>
      <c r="L89" s="456"/>
      <c r="M89" s="457"/>
      <c r="O89" s="431" t="s">
        <v>80</v>
      </c>
      <c r="P89" s="432"/>
      <c r="Q89" s="432"/>
      <c r="R89" s="433"/>
      <c r="S89" s="434">
        <v>1</v>
      </c>
      <c r="T89" s="433"/>
      <c r="U89" s="432" t="s">
        <v>81</v>
      </c>
      <c r="V89" s="432"/>
      <c r="W89" s="432"/>
      <c r="X89" s="435"/>
      <c r="Y89" s="434">
        <v>3</v>
      </c>
      <c r="Z89" s="433"/>
      <c r="AA89" s="436"/>
      <c r="AC89" s="437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9"/>
    </row>
    <row r="90" spans="1:43" ht="12.75" customHeight="1">
      <c r="A90" s="448"/>
      <c r="B90" s="449"/>
      <c r="C90" s="449"/>
      <c r="D90" s="449"/>
      <c r="E90" s="449"/>
      <c r="F90" s="450"/>
      <c r="G90" s="456"/>
      <c r="H90" s="456"/>
      <c r="I90" s="456"/>
      <c r="J90" s="456"/>
      <c r="K90" s="456"/>
      <c r="L90" s="456"/>
      <c r="M90" s="457"/>
      <c r="O90" s="431" t="s">
        <v>82</v>
      </c>
      <c r="P90" s="432"/>
      <c r="Q90" s="432"/>
      <c r="R90" s="433"/>
      <c r="S90" s="434">
        <v>1</v>
      </c>
      <c r="T90" s="433"/>
      <c r="U90" s="432" t="s">
        <v>83</v>
      </c>
      <c r="V90" s="432"/>
      <c r="W90" s="432"/>
      <c r="X90" s="435"/>
      <c r="Y90" s="434">
        <v>3</v>
      </c>
      <c r="Z90" s="433"/>
      <c r="AA90" s="436"/>
      <c r="AC90" s="437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9"/>
    </row>
    <row r="91" spans="1:43" ht="12.75" customHeight="1">
      <c r="A91" s="453"/>
      <c r="B91" s="454"/>
      <c r="C91" s="454"/>
      <c r="D91" s="454"/>
      <c r="E91" s="454"/>
      <c r="F91" s="455"/>
      <c r="G91" s="456"/>
      <c r="H91" s="456"/>
      <c r="I91" s="456"/>
      <c r="J91" s="456"/>
      <c r="K91" s="456"/>
      <c r="L91" s="456"/>
      <c r="M91" s="457"/>
      <c r="O91" s="458" t="s">
        <v>84</v>
      </c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60"/>
      <c r="AC91" s="428" t="s">
        <v>85</v>
      </c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30"/>
    </row>
    <row r="92" spans="1:43" ht="12.75" customHeight="1">
      <c r="A92" s="448"/>
      <c r="B92" s="449"/>
      <c r="C92" s="449"/>
      <c r="D92" s="449"/>
      <c r="E92" s="449"/>
      <c r="F92" s="450"/>
      <c r="G92" s="456"/>
      <c r="H92" s="456"/>
      <c r="I92" s="456"/>
      <c r="J92" s="456"/>
      <c r="K92" s="456"/>
      <c r="L92" s="456"/>
      <c r="M92" s="457"/>
      <c r="O92" s="461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3"/>
      <c r="AC92" s="437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9"/>
    </row>
    <row r="93" spans="1:43" ht="12.75" customHeight="1">
      <c r="A93" s="453"/>
      <c r="B93" s="454"/>
      <c r="C93" s="454"/>
      <c r="D93" s="454"/>
      <c r="E93" s="454"/>
      <c r="F93" s="455"/>
      <c r="G93" s="456"/>
      <c r="H93" s="456"/>
      <c r="I93" s="456"/>
      <c r="J93" s="456"/>
      <c r="K93" s="456"/>
      <c r="L93" s="456"/>
      <c r="M93" s="457"/>
      <c r="O93" s="461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3"/>
      <c r="AC93" s="437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9"/>
    </row>
    <row r="94" spans="1:43" ht="12.75" customHeight="1">
      <c r="A94" s="448"/>
      <c r="B94" s="449"/>
      <c r="C94" s="449"/>
      <c r="D94" s="449"/>
      <c r="E94" s="449"/>
      <c r="F94" s="450"/>
      <c r="G94" s="456"/>
      <c r="H94" s="456"/>
      <c r="I94" s="456"/>
      <c r="J94" s="456"/>
      <c r="K94" s="456"/>
      <c r="L94" s="456"/>
      <c r="M94" s="457"/>
      <c r="O94" s="461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3"/>
      <c r="AC94" s="437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9"/>
    </row>
    <row r="95" spans="1:43" ht="12.75" customHeight="1">
      <c r="A95" s="453"/>
      <c r="B95" s="454"/>
      <c r="C95" s="454"/>
      <c r="D95" s="454"/>
      <c r="E95" s="454"/>
      <c r="F95" s="455"/>
      <c r="G95" s="456"/>
      <c r="H95" s="456"/>
      <c r="I95" s="456"/>
      <c r="J95" s="456"/>
      <c r="K95" s="456"/>
      <c r="L95" s="456"/>
      <c r="M95" s="457"/>
      <c r="O95" s="461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3"/>
      <c r="AC95" s="428" t="s">
        <v>86</v>
      </c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30"/>
    </row>
    <row r="96" spans="1:43" ht="12.75" customHeight="1">
      <c r="A96" s="448"/>
      <c r="B96" s="449"/>
      <c r="C96" s="449"/>
      <c r="D96" s="449"/>
      <c r="E96" s="449"/>
      <c r="F96" s="450"/>
      <c r="G96" s="456"/>
      <c r="H96" s="456"/>
      <c r="I96" s="456"/>
      <c r="J96" s="456"/>
      <c r="K96" s="456"/>
      <c r="L96" s="456"/>
      <c r="M96" s="457"/>
      <c r="O96" s="458" t="s">
        <v>87</v>
      </c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60"/>
      <c r="AC96" s="437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9"/>
    </row>
    <row r="97" spans="1:43" ht="12.75" customHeight="1">
      <c r="A97" s="453"/>
      <c r="B97" s="454"/>
      <c r="C97" s="454"/>
      <c r="D97" s="454"/>
      <c r="E97" s="454"/>
      <c r="F97" s="455"/>
      <c r="G97" s="456"/>
      <c r="H97" s="456"/>
      <c r="I97" s="456"/>
      <c r="J97" s="456"/>
      <c r="K97" s="456"/>
      <c r="L97" s="456"/>
      <c r="M97" s="457"/>
      <c r="O97" s="461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3"/>
      <c r="AC97" s="437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9"/>
    </row>
    <row r="98" spans="1:43" ht="12.75" customHeight="1">
      <c r="A98" s="464"/>
      <c r="B98" s="465"/>
      <c r="C98" s="465"/>
      <c r="D98" s="465"/>
      <c r="E98" s="465"/>
      <c r="F98" s="466"/>
      <c r="G98" s="467"/>
      <c r="H98" s="467"/>
      <c r="I98" s="467"/>
      <c r="J98" s="467"/>
      <c r="K98" s="467"/>
      <c r="L98" s="467"/>
      <c r="M98" s="468"/>
      <c r="O98" s="461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3"/>
      <c r="AC98" s="469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1"/>
    </row>
    <row r="99" spans="1:43" ht="12.75" customHeight="1">
      <c r="A99" s="472"/>
      <c r="B99" s="473"/>
      <c r="C99" s="473"/>
      <c r="D99" s="473"/>
      <c r="E99" s="473"/>
      <c r="F99" s="474"/>
      <c r="G99" s="475"/>
      <c r="H99" s="475"/>
      <c r="I99" s="475"/>
      <c r="J99" s="475"/>
      <c r="K99" s="475"/>
      <c r="L99" s="475"/>
      <c r="M99" s="476"/>
      <c r="O99" s="461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3"/>
      <c r="AC99" s="477"/>
      <c r="AD99" s="477"/>
      <c r="AE99" s="477"/>
      <c r="AF99" s="477"/>
      <c r="AG99" s="477"/>
      <c r="AH99" s="477"/>
      <c r="AI99" s="477"/>
      <c r="AJ99" s="477"/>
      <c r="AK99" s="477"/>
      <c r="AL99" s="477"/>
      <c r="AM99" s="477"/>
      <c r="AN99" s="477"/>
      <c r="AO99" s="477"/>
      <c r="AP99" s="477"/>
      <c r="AQ99" s="477"/>
    </row>
    <row r="100" spans="1:43" ht="12.75" customHeight="1">
      <c r="A100" s="478"/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O100" s="461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3"/>
      <c r="AC100" s="479" t="s">
        <v>88</v>
      </c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1"/>
    </row>
    <row r="101" spans="1:49" ht="12.75" customHeight="1">
      <c r="A101" s="482" t="s">
        <v>89</v>
      </c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4"/>
      <c r="O101" s="485" t="str">
        <f>VLOOKUP(AW101,'[1]Data'!$A$325:$B$362,2,FALSE)</f>
        <v>What does your room/house/apt look like?</v>
      </c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7"/>
      <c r="AC101" s="488"/>
      <c r="AD101" s="489"/>
      <c r="AE101" s="489"/>
      <c r="AF101" s="489"/>
      <c r="AG101" s="489"/>
      <c r="AH101" s="489"/>
      <c r="AI101" s="489"/>
      <c r="AJ101" s="490"/>
      <c r="AK101" s="489"/>
      <c r="AL101" s="489"/>
      <c r="AM101" s="489"/>
      <c r="AN101" s="489"/>
      <c r="AO101" s="489"/>
      <c r="AP101" s="489"/>
      <c r="AQ101" s="491"/>
      <c r="AW101" s="6">
        <v>30</v>
      </c>
    </row>
    <row r="102" spans="1:43" ht="12.75" customHeight="1">
      <c r="A102" s="492" t="s">
        <v>90</v>
      </c>
      <c r="B102" s="493"/>
      <c r="C102" s="493"/>
      <c r="D102" s="446"/>
      <c r="E102" s="494"/>
      <c r="F102" s="494"/>
      <c r="G102" s="494"/>
      <c r="H102" s="494"/>
      <c r="I102" s="494"/>
      <c r="J102" s="494"/>
      <c r="K102" s="494"/>
      <c r="L102" s="494"/>
      <c r="M102" s="495"/>
      <c r="O102" s="496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8"/>
      <c r="AC102" s="499"/>
      <c r="AD102" s="500"/>
      <c r="AE102" s="500"/>
      <c r="AF102" s="500"/>
      <c r="AG102" s="500"/>
      <c r="AH102" s="500"/>
      <c r="AI102" s="500"/>
      <c r="AJ102" s="490"/>
      <c r="AK102" s="500"/>
      <c r="AL102" s="500"/>
      <c r="AM102" s="500"/>
      <c r="AN102" s="500"/>
      <c r="AO102" s="500"/>
      <c r="AP102" s="500"/>
      <c r="AQ102" s="501"/>
    </row>
    <row r="103" spans="1:43" ht="12.75" customHeight="1">
      <c r="A103" s="502"/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4"/>
      <c r="O103" s="496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8"/>
      <c r="AC103" s="499"/>
      <c r="AD103" s="500"/>
      <c r="AE103" s="500"/>
      <c r="AF103" s="500"/>
      <c r="AG103" s="500"/>
      <c r="AH103" s="500"/>
      <c r="AI103" s="500"/>
      <c r="AJ103" s="490"/>
      <c r="AK103" s="500"/>
      <c r="AL103" s="500"/>
      <c r="AM103" s="500"/>
      <c r="AN103" s="500"/>
      <c r="AO103" s="500"/>
      <c r="AP103" s="500"/>
      <c r="AQ103" s="501"/>
    </row>
    <row r="104" spans="1:43" ht="12.75" customHeight="1">
      <c r="A104" s="505"/>
      <c r="B104" s="506"/>
      <c r="C104" s="506"/>
      <c r="D104" s="506"/>
      <c r="E104" s="506"/>
      <c r="F104" s="506"/>
      <c r="G104" s="506"/>
      <c r="H104" s="506"/>
      <c r="I104" s="506"/>
      <c r="J104" s="506"/>
      <c r="K104" s="506"/>
      <c r="L104" s="506"/>
      <c r="M104" s="507"/>
      <c r="O104" s="496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8"/>
      <c r="AC104" s="499"/>
      <c r="AD104" s="500"/>
      <c r="AE104" s="500"/>
      <c r="AF104" s="500"/>
      <c r="AG104" s="500"/>
      <c r="AH104" s="500"/>
      <c r="AI104" s="500"/>
      <c r="AJ104" s="490"/>
      <c r="AK104" s="500"/>
      <c r="AL104" s="500"/>
      <c r="AM104" s="500"/>
      <c r="AN104" s="500"/>
      <c r="AO104" s="500"/>
      <c r="AP104" s="500"/>
      <c r="AQ104" s="501"/>
    </row>
    <row r="105" spans="1:43" ht="12.75" customHeight="1">
      <c r="A105" s="508"/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O105" s="496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8"/>
      <c r="AC105" s="499"/>
      <c r="AD105" s="500"/>
      <c r="AE105" s="500"/>
      <c r="AF105" s="500"/>
      <c r="AG105" s="500"/>
      <c r="AH105" s="500"/>
      <c r="AI105" s="500"/>
      <c r="AJ105" s="490"/>
      <c r="AK105" s="500"/>
      <c r="AL105" s="500"/>
      <c r="AM105" s="500"/>
      <c r="AN105" s="500"/>
      <c r="AO105" s="500"/>
      <c r="AP105" s="500"/>
      <c r="AQ105" s="501"/>
    </row>
    <row r="106" spans="1:43" ht="12.75" customHeight="1">
      <c r="A106" s="509" t="s">
        <v>91</v>
      </c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1"/>
      <c r="O106" s="496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8"/>
      <c r="AC106" s="499"/>
      <c r="AD106" s="500"/>
      <c r="AE106" s="500"/>
      <c r="AF106" s="500"/>
      <c r="AG106" s="500"/>
      <c r="AH106" s="500"/>
      <c r="AI106" s="500"/>
      <c r="AJ106" s="490"/>
      <c r="AK106" s="500"/>
      <c r="AL106" s="500"/>
      <c r="AM106" s="500"/>
      <c r="AN106" s="500"/>
      <c r="AO106" s="500"/>
      <c r="AP106" s="500"/>
      <c r="AQ106" s="501"/>
    </row>
    <row r="107" spans="1:49" ht="12.75" customHeight="1">
      <c r="A107" s="512"/>
      <c r="B107" s="513"/>
      <c r="C107" s="513"/>
      <c r="D107" s="513"/>
      <c r="E107" s="513"/>
      <c r="F107" s="513"/>
      <c r="G107" s="513"/>
      <c r="H107" s="513"/>
      <c r="I107" s="513"/>
      <c r="J107" s="513"/>
      <c r="K107" s="513"/>
      <c r="L107" s="513"/>
      <c r="M107" s="514"/>
      <c r="O107" s="485" t="str">
        <f>VLOOKUP(AW107,'[1]Data'!$A$325:$B$362,2,FALSE)</f>
        <v>What motivates you?  What are your ambitions?</v>
      </c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7"/>
      <c r="AC107" s="499"/>
      <c r="AD107" s="500"/>
      <c r="AE107" s="500"/>
      <c r="AF107" s="500"/>
      <c r="AG107" s="500"/>
      <c r="AH107" s="500"/>
      <c r="AI107" s="500"/>
      <c r="AJ107" s="490"/>
      <c r="AK107" s="500"/>
      <c r="AL107" s="500"/>
      <c r="AM107" s="500"/>
      <c r="AN107" s="500"/>
      <c r="AO107" s="500"/>
      <c r="AP107" s="500"/>
      <c r="AQ107" s="501"/>
      <c r="AW107" s="6">
        <v>7</v>
      </c>
    </row>
    <row r="108" spans="1:43" ht="12.75" customHeight="1">
      <c r="A108" s="512"/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4"/>
      <c r="O108" s="496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8"/>
      <c r="AC108" s="515"/>
      <c r="AD108" s="516"/>
      <c r="AE108" s="516"/>
      <c r="AF108" s="516"/>
      <c r="AG108" s="516"/>
      <c r="AH108" s="516"/>
      <c r="AI108" s="516"/>
      <c r="AJ108" s="517"/>
      <c r="AK108" s="516"/>
      <c r="AL108" s="516"/>
      <c r="AM108" s="516"/>
      <c r="AN108" s="516"/>
      <c r="AO108" s="516"/>
      <c r="AP108" s="516"/>
      <c r="AQ108" s="518"/>
    </row>
    <row r="109" spans="1:43" ht="12.75" customHeight="1">
      <c r="A109" s="512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4"/>
      <c r="O109" s="496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8"/>
      <c r="AC109" s="519"/>
      <c r="AD109" s="519"/>
      <c r="AE109" s="519"/>
      <c r="AF109" s="519"/>
      <c r="AG109" s="519"/>
      <c r="AH109" s="519"/>
      <c r="AI109" s="519"/>
      <c r="AJ109" s="519"/>
      <c r="AK109" s="519"/>
      <c r="AL109" s="519"/>
      <c r="AM109" s="519"/>
      <c r="AN109" s="519"/>
      <c r="AO109" s="519"/>
      <c r="AP109" s="519"/>
      <c r="AQ109" s="519"/>
    </row>
    <row r="110" spans="1:43" ht="12.75" customHeight="1">
      <c r="A110" s="512"/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4"/>
      <c r="O110" s="496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8"/>
      <c r="AC110" s="520" t="s">
        <v>92</v>
      </c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2"/>
    </row>
    <row r="111" spans="1:43" ht="12.75" customHeight="1">
      <c r="A111" s="512"/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  <c r="M111" s="514"/>
      <c r="O111" s="496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8"/>
      <c r="AC111" s="523"/>
      <c r="AD111" s="524"/>
      <c r="AE111" s="524"/>
      <c r="AF111" s="524"/>
      <c r="AG111" s="524"/>
      <c r="AH111" s="524"/>
      <c r="AI111" s="524"/>
      <c r="AJ111" s="524"/>
      <c r="AK111" s="524"/>
      <c r="AL111" s="524"/>
      <c r="AM111" s="524"/>
      <c r="AN111" s="524"/>
      <c r="AO111" s="524"/>
      <c r="AP111" s="524"/>
      <c r="AQ111" s="525"/>
    </row>
    <row r="112" spans="1:43" ht="12.75" customHeight="1">
      <c r="A112" s="512"/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4"/>
      <c r="O112" s="496"/>
      <c r="P112" s="497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8"/>
      <c r="AC112" s="523"/>
      <c r="AD112" s="524"/>
      <c r="AE112" s="524"/>
      <c r="AF112" s="524"/>
      <c r="AG112" s="524"/>
      <c r="AH112" s="524"/>
      <c r="AI112" s="524"/>
      <c r="AJ112" s="524"/>
      <c r="AK112" s="524"/>
      <c r="AL112" s="524"/>
      <c r="AM112" s="524"/>
      <c r="AN112" s="524"/>
      <c r="AO112" s="524"/>
      <c r="AP112" s="524"/>
      <c r="AQ112" s="525"/>
    </row>
    <row r="113" spans="1:49" ht="12.75" customHeight="1">
      <c r="A113" s="512"/>
      <c r="B113" s="513"/>
      <c r="C113" s="513"/>
      <c r="D113" s="513"/>
      <c r="E113" s="513"/>
      <c r="F113" s="513"/>
      <c r="G113" s="513"/>
      <c r="H113" s="513"/>
      <c r="I113" s="513"/>
      <c r="J113" s="513"/>
      <c r="K113" s="513"/>
      <c r="L113" s="513"/>
      <c r="M113" s="514"/>
      <c r="O113" s="485" t="str">
        <f>VLOOKUP(AW113,'[1]Data'!$A$325:$B$362,2,FALSE)</f>
        <v>How did you obtain your cosume?</v>
      </c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7"/>
      <c r="AC113" s="523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4"/>
      <c r="AO113" s="524"/>
      <c r="AP113" s="524"/>
      <c r="AQ113" s="525"/>
      <c r="AW113" s="6">
        <v>11</v>
      </c>
    </row>
    <row r="114" spans="1:43" ht="12.75" customHeight="1">
      <c r="A114" s="512"/>
      <c r="B114" s="513"/>
      <c r="C114" s="513"/>
      <c r="D114" s="513"/>
      <c r="E114" s="513"/>
      <c r="F114" s="513"/>
      <c r="G114" s="513"/>
      <c r="H114" s="513"/>
      <c r="I114" s="513"/>
      <c r="J114" s="513"/>
      <c r="K114" s="513"/>
      <c r="L114" s="513"/>
      <c r="M114" s="514"/>
      <c r="O114" s="496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8"/>
      <c r="AC114" s="523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4"/>
      <c r="AQ114" s="525"/>
    </row>
    <row r="115" spans="1:43" ht="12.75" customHeight="1">
      <c r="A115" s="512"/>
      <c r="B115" s="513"/>
      <c r="C115" s="513"/>
      <c r="D115" s="513"/>
      <c r="E115" s="513"/>
      <c r="F115" s="513"/>
      <c r="G115" s="513"/>
      <c r="H115" s="513"/>
      <c r="I115" s="513"/>
      <c r="J115" s="513"/>
      <c r="K115" s="513"/>
      <c r="L115" s="513"/>
      <c r="M115" s="514"/>
      <c r="O115" s="496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8"/>
      <c r="AC115" s="523"/>
      <c r="AD115" s="524"/>
      <c r="AE115" s="524"/>
      <c r="AF115" s="524"/>
      <c r="AG115" s="524"/>
      <c r="AH115" s="524"/>
      <c r="AI115" s="524"/>
      <c r="AJ115" s="524"/>
      <c r="AK115" s="524"/>
      <c r="AL115" s="524"/>
      <c r="AM115" s="524"/>
      <c r="AN115" s="524"/>
      <c r="AO115" s="524"/>
      <c r="AP115" s="524"/>
      <c r="AQ115" s="525"/>
    </row>
    <row r="116" spans="1:43" ht="12.75" customHeight="1">
      <c r="A116" s="512"/>
      <c r="B116" s="513"/>
      <c r="C116" s="513"/>
      <c r="D116" s="513"/>
      <c r="E116" s="513"/>
      <c r="F116" s="513"/>
      <c r="G116" s="513"/>
      <c r="H116" s="513"/>
      <c r="I116" s="513"/>
      <c r="J116" s="513"/>
      <c r="K116" s="513"/>
      <c r="L116" s="513"/>
      <c r="M116" s="514"/>
      <c r="O116" s="496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8"/>
      <c r="AC116" s="523"/>
      <c r="AD116" s="524"/>
      <c r="AE116" s="524"/>
      <c r="AF116" s="524"/>
      <c r="AG116" s="524"/>
      <c r="AH116" s="524"/>
      <c r="AI116" s="524"/>
      <c r="AJ116" s="524"/>
      <c r="AK116" s="524"/>
      <c r="AL116" s="524"/>
      <c r="AM116" s="524"/>
      <c r="AN116" s="524"/>
      <c r="AO116" s="524"/>
      <c r="AP116" s="524"/>
      <c r="AQ116" s="525"/>
    </row>
    <row r="117" spans="1:43" ht="12.75" customHeight="1">
      <c r="A117" s="512"/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4"/>
      <c r="O117" s="496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8"/>
      <c r="AC117" s="523"/>
      <c r="AD117" s="524"/>
      <c r="AE117" s="524"/>
      <c r="AF117" s="524"/>
      <c r="AG117" s="524"/>
      <c r="AH117" s="524"/>
      <c r="AI117" s="524"/>
      <c r="AJ117" s="524"/>
      <c r="AK117" s="524"/>
      <c r="AL117" s="524"/>
      <c r="AM117" s="524"/>
      <c r="AN117" s="524"/>
      <c r="AO117" s="524"/>
      <c r="AP117" s="524"/>
      <c r="AQ117" s="525"/>
    </row>
    <row r="118" spans="1:43" ht="12.75" customHeight="1">
      <c r="A118" s="526"/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8"/>
      <c r="O118" s="529"/>
      <c r="P118" s="530"/>
      <c r="Q118" s="530"/>
      <c r="R118" s="530"/>
      <c r="S118" s="530"/>
      <c r="T118" s="530"/>
      <c r="U118" s="530"/>
      <c r="V118" s="530"/>
      <c r="W118" s="530"/>
      <c r="X118" s="530"/>
      <c r="Y118" s="530"/>
      <c r="Z118" s="530"/>
      <c r="AA118" s="531"/>
      <c r="AC118" s="532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4"/>
    </row>
    <row r="119" ht="12.75" customHeight="1"/>
    <row r="120" spans="1:43" ht="12.75" customHeight="1">
      <c r="A120" s="535" t="s">
        <v>93</v>
      </c>
      <c r="B120" s="536"/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7"/>
    </row>
    <row r="121" spans="1:43" ht="12.75" customHeight="1">
      <c r="A121" s="538"/>
      <c r="B121" s="539"/>
      <c r="C121" s="539"/>
      <c r="D121" s="539"/>
      <c r="E121" s="539"/>
      <c r="F121" s="539"/>
      <c r="G121" s="539"/>
      <c r="H121" s="539"/>
      <c r="I121" s="539"/>
      <c r="J121" s="539"/>
      <c r="K121" s="539"/>
      <c r="L121" s="539"/>
      <c r="M121" s="540"/>
      <c r="N121" s="541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1"/>
      <c r="AC121" s="543"/>
      <c r="AD121" s="543"/>
      <c r="AE121" s="543"/>
      <c r="AF121" s="543"/>
      <c r="AG121" s="543"/>
      <c r="AH121" s="543"/>
      <c r="AI121" s="543"/>
      <c r="AJ121" s="543"/>
      <c r="AK121" s="543"/>
      <c r="AL121" s="543"/>
      <c r="AM121" s="543"/>
      <c r="AN121" s="543"/>
      <c r="AO121" s="543"/>
      <c r="AP121" s="543"/>
      <c r="AQ121" s="544"/>
    </row>
    <row r="122" spans="1:43" ht="12.75" customHeight="1">
      <c r="A122" s="538"/>
      <c r="B122" s="539"/>
      <c r="C122" s="539"/>
      <c r="D122" s="539"/>
      <c r="E122" s="539"/>
      <c r="F122" s="539"/>
      <c r="G122" s="539"/>
      <c r="H122" s="539"/>
      <c r="I122" s="539"/>
      <c r="J122" s="539"/>
      <c r="K122" s="539"/>
      <c r="L122" s="539"/>
      <c r="M122" s="540"/>
      <c r="N122" s="541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1"/>
      <c r="AC122" s="543"/>
      <c r="AD122" s="543"/>
      <c r="AE122" s="543"/>
      <c r="AF122" s="543"/>
      <c r="AG122" s="543"/>
      <c r="AH122" s="543"/>
      <c r="AI122" s="543"/>
      <c r="AJ122" s="543"/>
      <c r="AK122" s="543"/>
      <c r="AL122" s="543"/>
      <c r="AM122" s="543"/>
      <c r="AN122" s="543"/>
      <c r="AO122" s="543"/>
      <c r="AP122" s="543"/>
      <c r="AQ122" s="544"/>
    </row>
    <row r="123" spans="1:43" ht="12.75" customHeight="1">
      <c r="A123" s="538"/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40"/>
      <c r="N123" s="541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1"/>
      <c r="AC123" s="543"/>
      <c r="AD123" s="543"/>
      <c r="AE123" s="543"/>
      <c r="AF123" s="543"/>
      <c r="AG123" s="543"/>
      <c r="AH123" s="543"/>
      <c r="AI123" s="543"/>
      <c r="AJ123" s="543"/>
      <c r="AK123" s="543"/>
      <c r="AL123" s="543"/>
      <c r="AM123" s="543"/>
      <c r="AN123" s="543"/>
      <c r="AO123" s="543"/>
      <c r="AP123" s="543"/>
      <c r="AQ123" s="544"/>
    </row>
    <row r="124" spans="1:43" ht="12.75" customHeight="1">
      <c r="A124" s="538"/>
      <c r="B124" s="539"/>
      <c r="C124" s="539"/>
      <c r="D124" s="539"/>
      <c r="E124" s="539"/>
      <c r="F124" s="539"/>
      <c r="G124" s="539"/>
      <c r="H124" s="539"/>
      <c r="I124" s="539"/>
      <c r="J124" s="539"/>
      <c r="K124" s="539"/>
      <c r="L124" s="539"/>
      <c r="M124" s="540"/>
      <c r="N124" s="541"/>
      <c r="O124" s="542"/>
      <c r="P124" s="542"/>
      <c r="Q124" s="542"/>
      <c r="R124" s="542"/>
      <c r="S124" s="542"/>
      <c r="T124" s="542"/>
      <c r="U124" s="542"/>
      <c r="V124" s="542"/>
      <c r="W124" s="542"/>
      <c r="X124" s="542"/>
      <c r="Y124" s="542"/>
      <c r="Z124" s="542"/>
      <c r="AA124" s="542"/>
      <c r="AB124" s="541"/>
      <c r="AC124" s="543"/>
      <c r="AD124" s="543"/>
      <c r="AE124" s="543"/>
      <c r="AF124" s="543"/>
      <c r="AG124" s="543"/>
      <c r="AH124" s="543"/>
      <c r="AI124" s="543"/>
      <c r="AJ124" s="543"/>
      <c r="AK124" s="543"/>
      <c r="AL124" s="543"/>
      <c r="AM124" s="543"/>
      <c r="AN124" s="543"/>
      <c r="AO124" s="543"/>
      <c r="AP124" s="543"/>
      <c r="AQ124" s="544"/>
    </row>
    <row r="125" spans="1:43" ht="12.75" customHeight="1">
      <c r="A125" s="538"/>
      <c r="B125" s="539"/>
      <c r="C125" s="539"/>
      <c r="D125" s="539"/>
      <c r="E125" s="539"/>
      <c r="F125" s="539"/>
      <c r="G125" s="539"/>
      <c r="H125" s="539"/>
      <c r="I125" s="539"/>
      <c r="J125" s="539"/>
      <c r="K125" s="539"/>
      <c r="L125" s="539"/>
      <c r="M125" s="540"/>
      <c r="N125" s="541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1"/>
      <c r="AC125" s="543"/>
      <c r="AD125" s="543"/>
      <c r="AE125" s="543"/>
      <c r="AF125" s="543"/>
      <c r="AG125" s="543"/>
      <c r="AH125" s="543"/>
      <c r="AI125" s="543"/>
      <c r="AJ125" s="543"/>
      <c r="AK125" s="543"/>
      <c r="AL125" s="543"/>
      <c r="AM125" s="543"/>
      <c r="AN125" s="543"/>
      <c r="AO125" s="543"/>
      <c r="AP125" s="543"/>
      <c r="AQ125" s="544"/>
    </row>
    <row r="126" spans="1:43" ht="12.75" customHeight="1">
      <c r="A126" s="538"/>
      <c r="B126" s="539"/>
      <c r="C126" s="539"/>
      <c r="D126" s="539"/>
      <c r="E126" s="539"/>
      <c r="F126" s="539"/>
      <c r="G126" s="539"/>
      <c r="H126" s="539"/>
      <c r="I126" s="539"/>
      <c r="J126" s="539"/>
      <c r="K126" s="539"/>
      <c r="L126" s="539"/>
      <c r="M126" s="540"/>
      <c r="N126" s="541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1"/>
      <c r="AC126" s="543"/>
      <c r="AD126" s="543"/>
      <c r="AE126" s="543"/>
      <c r="AF126" s="543"/>
      <c r="AG126" s="543"/>
      <c r="AH126" s="543"/>
      <c r="AI126" s="543"/>
      <c r="AJ126" s="543"/>
      <c r="AK126" s="543"/>
      <c r="AL126" s="543"/>
      <c r="AM126" s="543"/>
      <c r="AN126" s="543"/>
      <c r="AO126" s="543"/>
      <c r="AP126" s="543"/>
      <c r="AQ126" s="544"/>
    </row>
    <row r="127" spans="1:43" ht="12.75" customHeight="1">
      <c r="A127" s="538"/>
      <c r="B127" s="539"/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40"/>
      <c r="N127" s="541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1"/>
      <c r="AC127" s="543"/>
      <c r="AD127" s="543"/>
      <c r="AE127" s="543"/>
      <c r="AF127" s="543"/>
      <c r="AG127" s="543"/>
      <c r="AH127" s="543"/>
      <c r="AI127" s="543"/>
      <c r="AJ127" s="543"/>
      <c r="AK127" s="543"/>
      <c r="AL127" s="543"/>
      <c r="AM127" s="543"/>
      <c r="AN127" s="543"/>
      <c r="AO127" s="543"/>
      <c r="AP127" s="543"/>
      <c r="AQ127" s="544"/>
    </row>
    <row r="128" spans="1:43" ht="12.75" customHeight="1">
      <c r="A128" s="538"/>
      <c r="B128" s="539"/>
      <c r="C128" s="539"/>
      <c r="D128" s="539"/>
      <c r="E128" s="539"/>
      <c r="F128" s="539"/>
      <c r="G128" s="539"/>
      <c r="H128" s="539"/>
      <c r="I128" s="539"/>
      <c r="J128" s="539"/>
      <c r="K128" s="539"/>
      <c r="L128" s="539"/>
      <c r="M128" s="540"/>
      <c r="N128" s="541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1"/>
      <c r="AC128" s="543"/>
      <c r="AD128" s="543"/>
      <c r="AE128" s="543"/>
      <c r="AF128" s="543"/>
      <c r="AG128" s="543"/>
      <c r="AH128" s="543"/>
      <c r="AI128" s="543"/>
      <c r="AJ128" s="543"/>
      <c r="AK128" s="543"/>
      <c r="AL128" s="543"/>
      <c r="AM128" s="543"/>
      <c r="AN128" s="543"/>
      <c r="AO128" s="543"/>
      <c r="AP128" s="543"/>
      <c r="AQ128" s="544"/>
    </row>
    <row r="129" spans="1:43" ht="12.75" customHeight="1">
      <c r="A129" s="538"/>
      <c r="B129" s="539"/>
      <c r="C129" s="539"/>
      <c r="D129" s="539"/>
      <c r="E129" s="539"/>
      <c r="F129" s="539"/>
      <c r="G129" s="539"/>
      <c r="H129" s="539"/>
      <c r="I129" s="539"/>
      <c r="J129" s="539"/>
      <c r="K129" s="539"/>
      <c r="L129" s="539"/>
      <c r="M129" s="540"/>
      <c r="N129" s="541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1"/>
      <c r="AC129" s="543"/>
      <c r="AD129" s="543"/>
      <c r="AE129" s="543"/>
      <c r="AF129" s="543"/>
      <c r="AG129" s="543"/>
      <c r="AH129" s="543"/>
      <c r="AI129" s="543"/>
      <c r="AJ129" s="543"/>
      <c r="AK129" s="543"/>
      <c r="AL129" s="543"/>
      <c r="AM129" s="543"/>
      <c r="AN129" s="543"/>
      <c r="AO129" s="543"/>
      <c r="AP129" s="543"/>
      <c r="AQ129" s="544"/>
    </row>
    <row r="130" spans="1:43" ht="12.75" customHeight="1">
      <c r="A130" s="538"/>
      <c r="B130" s="539"/>
      <c r="C130" s="539"/>
      <c r="D130" s="539"/>
      <c r="E130" s="539"/>
      <c r="F130" s="539"/>
      <c r="G130" s="539"/>
      <c r="H130" s="539"/>
      <c r="I130" s="539"/>
      <c r="J130" s="539"/>
      <c r="K130" s="539"/>
      <c r="L130" s="539"/>
      <c r="M130" s="540"/>
      <c r="N130" s="541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1"/>
      <c r="AC130" s="543"/>
      <c r="AD130" s="543"/>
      <c r="AE130" s="543"/>
      <c r="AF130" s="543"/>
      <c r="AG130" s="543"/>
      <c r="AH130" s="543"/>
      <c r="AI130" s="543"/>
      <c r="AJ130" s="543"/>
      <c r="AK130" s="543"/>
      <c r="AL130" s="543"/>
      <c r="AM130" s="543"/>
      <c r="AN130" s="543"/>
      <c r="AO130" s="543"/>
      <c r="AP130" s="543"/>
      <c r="AQ130" s="544"/>
    </row>
    <row r="131" spans="1:43" ht="12.75" customHeight="1">
      <c r="A131" s="538"/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40"/>
      <c r="N131" s="541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1"/>
      <c r="AC131" s="543"/>
      <c r="AD131" s="543"/>
      <c r="AE131" s="543"/>
      <c r="AF131" s="543"/>
      <c r="AG131" s="543"/>
      <c r="AH131" s="543"/>
      <c r="AI131" s="543"/>
      <c r="AJ131" s="543"/>
      <c r="AK131" s="543"/>
      <c r="AL131" s="543"/>
      <c r="AM131" s="543"/>
      <c r="AN131" s="543"/>
      <c r="AO131" s="543"/>
      <c r="AP131" s="543"/>
      <c r="AQ131" s="544"/>
    </row>
    <row r="132" spans="1:43" ht="12.75" customHeight="1">
      <c r="A132" s="538"/>
      <c r="B132" s="539"/>
      <c r="C132" s="539"/>
      <c r="D132" s="539"/>
      <c r="E132" s="539"/>
      <c r="F132" s="539"/>
      <c r="G132" s="539"/>
      <c r="H132" s="539"/>
      <c r="I132" s="539"/>
      <c r="J132" s="539"/>
      <c r="K132" s="539"/>
      <c r="L132" s="539"/>
      <c r="M132" s="540"/>
      <c r="N132" s="541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1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3"/>
      <c r="AM132" s="543"/>
      <c r="AN132" s="543"/>
      <c r="AO132" s="543"/>
      <c r="AP132" s="543"/>
      <c r="AQ132" s="544"/>
    </row>
    <row r="133" spans="1:43" ht="12.75" customHeight="1">
      <c r="A133" s="538"/>
      <c r="B133" s="539"/>
      <c r="C133" s="539"/>
      <c r="D133" s="539"/>
      <c r="E133" s="539"/>
      <c r="F133" s="539"/>
      <c r="G133" s="539"/>
      <c r="H133" s="539"/>
      <c r="I133" s="539"/>
      <c r="J133" s="539"/>
      <c r="K133" s="539"/>
      <c r="L133" s="539"/>
      <c r="M133" s="540"/>
      <c r="N133" s="541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1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3"/>
      <c r="AM133" s="543"/>
      <c r="AN133" s="543"/>
      <c r="AO133" s="543"/>
      <c r="AP133" s="543"/>
      <c r="AQ133" s="544"/>
    </row>
    <row r="134" spans="1:43" ht="12.75" customHeight="1">
      <c r="A134" s="538"/>
      <c r="B134" s="539"/>
      <c r="C134" s="539"/>
      <c r="D134" s="539"/>
      <c r="E134" s="539"/>
      <c r="F134" s="539"/>
      <c r="G134" s="539"/>
      <c r="H134" s="539"/>
      <c r="I134" s="539"/>
      <c r="J134" s="539"/>
      <c r="K134" s="539"/>
      <c r="L134" s="539"/>
      <c r="M134" s="540"/>
      <c r="N134" s="541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1"/>
      <c r="AC134" s="543"/>
      <c r="AD134" s="543"/>
      <c r="AE134" s="543"/>
      <c r="AF134" s="543"/>
      <c r="AG134" s="543"/>
      <c r="AH134" s="543"/>
      <c r="AI134" s="543"/>
      <c r="AJ134" s="543"/>
      <c r="AK134" s="543"/>
      <c r="AL134" s="543"/>
      <c r="AM134" s="543"/>
      <c r="AN134" s="543"/>
      <c r="AO134" s="543"/>
      <c r="AP134" s="543"/>
      <c r="AQ134" s="544"/>
    </row>
    <row r="135" spans="1:43" ht="12.75" customHeight="1">
      <c r="A135" s="538"/>
      <c r="B135" s="539"/>
      <c r="C135" s="539"/>
      <c r="D135" s="539"/>
      <c r="E135" s="539"/>
      <c r="F135" s="539"/>
      <c r="G135" s="539"/>
      <c r="H135" s="539"/>
      <c r="I135" s="539"/>
      <c r="J135" s="539"/>
      <c r="K135" s="539"/>
      <c r="L135" s="539"/>
      <c r="M135" s="540"/>
      <c r="N135" s="541"/>
      <c r="O135" s="542"/>
      <c r="P135" s="542"/>
      <c r="Q135" s="542"/>
      <c r="R135" s="542"/>
      <c r="S135" s="542"/>
      <c r="T135" s="542"/>
      <c r="U135" s="542"/>
      <c r="V135" s="542"/>
      <c r="W135" s="542"/>
      <c r="X135" s="542"/>
      <c r="Y135" s="542"/>
      <c r="Z135" s="542"/>
      <c r="AA135" s="542"/>
      <c r="AB135" s="541"/>
      <c r="AC135" s="543"/>
      <c r="AD135" s="543"/>
      <c r="AE135" s="543"/>
      <c r="AF135" s="543"/>
      <c r="AG135" s="543"/>
      <c r="AH135" s="543"/>
      <c r="AI135" s="543"/>
      <c r="AJ135" s="543"/>
      <c r="AK135" s="543"/>
      <c r="AL135" s="543"/>
      <c r="AM135" s="543"/>
      <c r="AN135" s="543"/>
      <c r="AO135" s="543"/>
      <c r="AP135" s="543"/>
      <c r="AQ135" s="544"/>
    </row>
    <row r="136" spans="1:43" ht="12.75" customHeight="1">
      <c r="A136" s="538"/>
      <c r="B136" s="539"/>
      <c r="C136" s="539"/>
      <c r="D136" s="539"/>
      <c r="E136" s="539"/>
      <c r="F136" s="539"/>
      <c r="G136" s="539"/>
      <c r="H136" s="539"/>
      <c r="I136" s="539"/>
      <c r="J136" s="539"/>
      <c r="K136" s="539"/>
      <c r="L136" s="539"/>
      <c r="M136" s="540"/>
      <c r="N136" s="541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1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4"/>
    </row>
    <row r="137" spans="1:43" ht="12.75" customHeight="1">
      <c r="A137" s="545"/>
      <c r="B137" s="546"/>
      <c r="C137" s="546"/>
      <c r="D137" s="546"/>
      <c r="E137" s="546"/>
      <c r="F137" s="546"/>
      <c r="G137" s="546"/>
      <c r="H137" s="546"/>
      <c r="I137" s="546"/>
      <c r="J137" s="546"/>
      <c r="K137" s="546"/>
      <c r="L137" s="546"/>
      <c r="M137" s="547"/>
      <c r="N137" s="548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8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50"/>
      <c r="AN137" s="550"/>
      <c r="AO137" s="550"/>
      <c r="AP137" s="550"/>
      <c r="AQ137" s="551"/>
    </row>
    <row r="139" spans="1:44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3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2"/>
      <c r="AQ139" s="2"/>
      <c r="AR139" s="2"/>
    </row>
    <row r="140" spans="1:44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2"/>
      <c r="AQ140" s="2"/>
      <c r="AR140" s="2"/>
    </row>
    <row r="141" spans="1:44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3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2"/>
      <c r="AQ141" s="2"/>
      <c r="AR141" s="2"/>
    </row>
    <row r="142" spans="1:44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3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2"/>
      <c r="AQ142" s="2"/>
      <c r="AR142" s="2"/>
    </row>
    <row r="143" spans="1:44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3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2"/>
      <c r="AQ143" s="2"/>
      <c r="AR143" s="2"/>
    </row>
    <row r="144" spans="1:44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3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2"/>
      <c r="AQ144" s="2"/>
      <c r="AR144" s="2"/>
    </row>
    <row r="145" spans="1:44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3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2"/>
      <c r="AQ145" s="2"/>
      <c r="AR145" s="2"/>
    </row>
    <row r="146" spans="1:44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3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2"/>
      <c r="AQ146" s="2"/>
      <c r="AR146" s="2"/>
    </row>
    <row r="147" spans="1:44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3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2"/>
      <c r="AQ147" s="2"/>
      <c r="AR147" s="2"/>
    </row>
    <row r="148" spans="1:44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3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2"/>
      <c r="AQ148" s="2"/>
      <c r="AR148" s="2"/>
    </row>
    <row r="149" spans="1:44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3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2"/>
      <c r="AQ149" s="2"/>
      <c r="AR149" s="2"/>
    </row>
    <row r="150" spans="1:44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3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2"/>
      <c r="AQ150" s="2"/>
      <c r="AR150" s="2"/>
    </row>
    <row r="151" spans="1:44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3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2"/>
      <c r="AQ151" s="2"/>
      <c r="AR151" s="2"/>
    </row>
    <row r="152" spans="1:44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3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2"/>
      <c r="AQ152" s="2"/>
      <c r="AR152" s="2"/>
    </row>
    <row r="153" spans="1:44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3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2"/>
      <c r="AQ153" s="2"/>
      <c r="AR153" s="2"/>
    </row>
    <row r="154" spans="1:44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2"/>
      <c r="AQ154" s="2"/>
      <c r="AR154" s="2"/>
    </row>
    <row r="155" spans="1:44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3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2"/>
      <c r="AQ155" s="2"/>
      <c r="AR155" s="2"/>
    </row>
    <row r="156" spans="1:44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3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2"/>
      <c r="AQ156" s="2"/>
      <c r="AR156" s="2"/>
    </row>
    <row r="157" spans="1:44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3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2"/>
      <c r="AQ157" s="2"/>
      <c r="AR157" s="2"/>
    </row>
    <row r="158" spans="1:44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3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2"/>
      <c r="AQ158" s="2"/>
      <c r="AR158" s="2"/>
    </row>
    <row r="159" spans="1:44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3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2"/>
      <c r="AQ159" s="2"/>
      <c r="AR159" s="2"/>
    </row>
    <row r="160" spans="1:44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3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2"/>
      <c r="AQ160" s="2"/>
      <c r="AR160" s="2"/>
    </row>
    <row r="161" spans="1:44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3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2"/>
      <c r="AQ161" s="2"/>
      <c r="AR161" s="2"/>
    </row>
    <row r="162" spans="1:44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3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2"/>
      <c r="AQ162" s="2"/>
      <c r="AR162" s="2"/>
    </row>
    <row r="163" spans="1:44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2"/>
      <c r="AQ163" s="2"/>
      <c r="AR163" s="2"/>
    </row>
    <row r="164" spans="1:44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3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2"/>
      <c r="AQ164" s="2"/>
      <c r="AR164" s="2"/>
    </row>
    <row r="165" spans="1:44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3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2"/>
      <c r="AQ165" s="2"/>
      <c r="AR165" s="2"/>
    </row>
    <row r="166" spans="1:44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3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2"/>
      <c r="AQ166" s="2"/>
      <c r="AR166" s="2"/>
    </row>
    <row r="167" spans="1:44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3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2"/>
      <c r="AQ167" s="2"/>
      <c r="AR167" s="2"/>
    </row>
    <row r="168" spans="1:44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3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2"/>
      <c r="AQ168" s="2"/>
      <c r="AR168" s="2"/>
    </row>
    <row r="169" spans="1:44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3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2"/>
      <c r="AQ169" s="2"/>
      <c r="AR169" s="2"/>
    </row>
    <row r="170" spans="1:44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3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2"/>
      <c r="AQ170" s="2"/>
      <c r="AR170" s="2"/>
    </row>
    <row r="171" spans="1:44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2"/>
      <c r="AQ171" s="2"/>
      <c r="AR171" s="2"/>
    </row>
    <row r="172" spans="1:44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3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2"/>
      <c r="AQ172" s="2"/>
      <c r="AR172" s="2"/>
    </row>
    <row r="173" spans="1:44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3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2"/>
      <c r="AQ173" s="2"/>
      <c r="AR173" s="2"/>
    </row>
    <row r="174" spans="1:44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3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2"/>
      <c r="AQ174" s="2"/>
      <c r="AR174" s="2"/>
    </row>
    <row r="175" spans="1:44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3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2"/>
      <c r="AQ175" s="2"/>
      <c r="AR175" s="2"/>
    </row>
    <row r="176" spans="1:44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3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2"/>
      <c r="AQ176" s="2"/>
      <c r="AR176" s="2"/>
    </row>
    <row r="177" spans="1:44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3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2"/>
      <c r="AQ177" s="2"/>
      <c r="AR177" s="2"/>
    </row>
    <row r="178" spans="1:44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3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2"/>
      <c r="AQ178" s="2"/>
      <c r="AR178" s="2"/>
    </row>
    <row r="179" spans="1:44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3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"/>
      <c r="AQ179" s="2"/>
      <c r="AR179" s="2"/>
    </row>
    <row r="180" spans="1:44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3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2"/>
      <c r="AQ180" s="2"/>
      <c r="AR180" s="2"/>
    </row>
    <row r="181" spans="1:44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2"/>
      <c r="AQ181" s="2"/>
      <c r="AR181" s="2"/>
    </row>
    <row r="182" spans="1:44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2"/>
      <c r="AQ182" s="2"/>
      <c r="AR182" s="2"/>
    </row>
    <row r="183" spans="1:44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3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2"/>
      <c r="AQ183" s="2"/>
      <c r="AR183" s="2"/>
    </row>
    <row r="184" spans="1:44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3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2"/>
      <c r="AQ184" s="2"/>
      <c r="AR184" s="2"/>
    </row>
    <row r="185" spans="1:44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3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2"/>
      <c r="AQ185" s="2"/>
      <c r="AR185" s="2"/>
    </row>
    <row r="186" spans="1:44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3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2"/>
      <c r="AQ186" s="2"/>
      <c r="AR186" s="2"/>
    </row>
    <row r="187" spans="1:44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3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"/>
      <c r="AQ187" s="2"/>
      <c r="AR187" s="2"/>
    </row>
    <row r="188" spans="1:44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3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2"/>
      <c r="AQ188" s="2"/>
      <c r="AR188" s="2"/>
    </row>
    <row r="189" spans="1:44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3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2"/>
      <c r="AQ189" s="2"/>
      <c r="AR189" s="2"/>
    </row>
    <row r="190" spans="1:44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3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2"/>
      <c r="AQ190" s="2"/>
      <c r="AR190" s="2"/>
    </row>
    <row r="191" spans="1:44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3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2"/>
      <c r="AQ191" s="2"/>
      <c r="AR191" s="2"/>
    </row>
    <row r="192" spans="1:44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3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2"/>
      <c r="AQ192" s="2"/>
      <c r="AR192" s="2"/>
    </row>
    <row r="193" spans="1:44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3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2"/>
      <c r="AQ193" s="2"/>
      <c r="AR193" s="2"/>
    </row>
    <row r="194" spans="1:44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3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"/>
      <c r="AQ194" s="2"/>
      <c r="AR194" s="2"/>
    </row>
    <row r="195" spans="1:44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3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2"/>
      <c r="AQ195" s="2"/>
      <c r="AR195" s="2"/>
    </row>
    <row r="196" spans="1:44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3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2"/>
      <c r="AQ196" s="2"/>
      <c r="AR196" s="2"/>
    </row>
    <row r="197" spans="1:44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3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2"/>
      <c r="AQ197" s="2"/>
      <c r="AR197" s="2"/>
    </row>
    <row r="198" spans="1:44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3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2"/>
      <c r="AQ198" s="2"/>
      <c r="AR198" s="2"/>
    </row>
    <row r="199" spans="1:44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3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2"/>
      <c r="AQ199" s="2"/>
      <c r="AR199" s="2"/>
    </row>
    <row r="200" spans="1:44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3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2"/>
      <c r="AQ200" s="2"/>
      <c r="AR200" s="2"/>
    </row>
    <row r="201" spans="1:44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3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2"/>
      <c r="AQ201" s="2"/>
      <c r="AR201" s="2"/>
    </row>
    <row r="202" spans="1:44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3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2"/>
      <c r="AQ202" s="2"/>
      <c r="AR202" s="2"/>
    </row>
    <row r="203" spans="1:44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2"/>
      <c r="AQ203" s="2"/>
      <c r="AR203" s="2"/>
    </row>
    <row r="204" spans="1:44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3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"/>
      <c r="AQ204" s="2"/>
      <c r="AR204" s="2"/>
    </row>
    <row r="205" spans="1:44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3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"/>
      <c r="AQ205" s="2"/>
      <c r="AR205" s="2"/>
    </row>
    <row r="206" spans="1:44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3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2"/>
      <c r="AQ206" s="2"/>
      <c r="AR206" s="2"/>
    </row>
    <row r="207" spans="1:44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3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2"/>
      <c r="AQ207" s="2"/>
      <c r="AR207" s="2"/>
    </row>
    <row r="208" spans="1:44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3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2"/>
      <c r="AQ208" s="2"/>
      <c r="AR208" s="2"/>
    </row>
    <row r="209" spans="1:44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3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2"/>
      <c r="AQ209" s="2"/>
      <c r="AR209" s="2"/>
    </row>
    <row r="210" spans="1:44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3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2"/>
      <c r="AQ210" s="2"/>
      <c r="AR210" s="2"/>
    </row>
    <row r="211" spans="1:44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3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2"/>
      <c r="AQ211" s="2"/>
      <c r="AR211" s="2"/>
    </row>
    <row r="212" spans="1:44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3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2"/>
      <c r="AQ212" s="2"/>
      <c r="AR212" s="2"/>
    </row>
    <row r="213" spans="1:44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3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2"/>
      <c r="AQ213" s="2"/>
      <c r="AR213" s="2"/>
    </row>
    <row r="214" spans="1:44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3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2"/>
      <c r="AQ214" s="2"/>
      <c r="AR214" s="2"/>
    </row>
    <row r="215" spans="1:44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3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2"/>
      <c r="AQ215" s="2"/>
      <c r="AR215" s="2"/>
    </row>
    <row r="216" spans="1:44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3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2"/>
      <c r="AQ216" s="2"/>
      <c r="AR216" s="2"/>
    </row>
    <row r="217" spans="1:44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3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2"/>
      <c r="AQ217" s="2"/>
      <c r="AR217" s="2"/>
    </row>
    <row r="218" spans="1:44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3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2"/>
      <c r="AQ218" s="2"/>
      <c r="AR218" s="2"/>
    </row>
    <row r="219" spans="1:44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3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2"/>
      <c r="AQ219" s="2"/>
      <c r="AR219" s="2"/>
    </row>
    <row r="220" spans="1:44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3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2"/>
      <c r="AQ220" s="2"/>
      <c r="AR220" s="2"/>
    </row>
    <row r="221" spans="1:44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3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2"/>
      <c r="AQ221" s="2"/>
      <c r="AR221" s="2"/>
    </row>
    <row r="222" spans="1:44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3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2"/>
      <c r="AQ222" s="2"/>
      <c r="AR222" s="2"/>
    </row>
    <row r="223" spans="1:44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3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2"/>
      <c r="AQ223" s="2"/>
      <c r="AR223" s="2"/>
    </row>
    <row r="224" spans="1:44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3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2"/>
      <c r="AQ224" s="2"/>
      <c r="AR224" s="2"/>
    </row>
    <row r="225" spans="1:44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3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2"/>
      <c r="AQ225" s="2"/>
      <c r="AR225" s="2"/>
    </row>
    <row r="226" spans="1:44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3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2"/>
      <c r="AQ226" s="2"/>
      <c r="AR226" s="2"/>
    </row>
    <row r="227" spans="1:44" ht="10.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52"/>
      <c r="AD227" s="334"/>
      <c r="AE227" s="334"/>
      <c r="AF227" s="334"/>
      <c r="AG227" s="334"/>
      <c r="AH227" s="334"/>
      <c r="AI227" s="334"/>
      <c r="AJ227" s="334"/>
      <c r="AK227" s="334"/>
      <c r="AL227" s="334"/>
      <c r="AM227" s="334"/>
      <c r="AN227" s="334"/>
      <c r="AO227" s="334"/>
      <c r="AP227" s="59"/>
      <c r="AQ227" s="59"/>
      <c r="AR227" s="59"/>
    </row>
    <row r="228" spans="1:44" ht="10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52"/>
      <c r="AD228" s="334"/>
      <c r="AE228" s="334"/>
      <c r="AF228" s="334"/>
      <c r="AG228" s="334"/>
      <c r="AH228" s="334"/>
      <c r="AI228" s="334"/>
      <c r="AJ228" s="334"/>
      <c r="AK228" s="334"/>
      <c r="AL228" s="334"/>
      <c r="AM228" s="334"/>
      <c r="AN228" s="334"/>
      <c r="AO228" s="334"/>
      <c r="AP228" s="59"/>
      <c r="AQ228" s="59"/>
      <c r="AR228" s="59"/>
    </row>
    <row r="229" spans="1:44" ht="10.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52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334"/>
      <c r="AN229" s="334"/>
      <c r="AO229" s="334"/>
      <c r="AP229" s="59"/>
      <c r="AQ229" s="59"/>
      <c r="AR229" s="59"/>
    </row>
    <row r="230" spans="1:44" ht="10.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52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334"/>
      <c r="AO230" s="334"/>
      <c r="AP230" s="59"/>
      <c r="AQ230" s="59"/>
      <c r="AR230" s="59"/>
    </row>
    <row r="231" spans="1:44" ht="10.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52"/>
      <c r="AD231" s="334"/>
      <c r="AE231" s="334"/>
      <c r="AF231" s="334"/>
      <c r="AG231" s="334"/>
      <c r="AH231" s="334"/>
      <c r="AI231" s="334"/>
      <c r="AJ231" s="334"/>
      <c r="AK231" s="334"/>
      <c r="AL231" s="334"/>
      <c r="AM231" s="334"/>
      <c r="AN231" s="334"/>
      <c r="AO231" s="334"/>
      <c r="AP231" s="59"/>
      <c r="AQ231" s="59"/>
      <c r="AR231" s="59"/>
    </row>
    <row r="232" spans="1:44" ht="10.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52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334"/>
      <c r="AN232" s="334"/>
      <c r="AO232" s="334"/>
      <c r="AP232" s="59"/>
      <c r="AQ232" s="59"/>
      <c r="AR232" s="59"/>
    </row>
    <row r="233" spans="1:44" ht="10.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52"/>
      <c r="AD233" s="334"/>
      <c r="AE233" s="334"/>
      <c r="AF233" s="334"/>
      <c r="AG233" s="334"/>
      <c r="AH233" s="334"/>
      <c r="AI233" s="334"/>
      <c r="AJ233" s="334"/>
      <c r="AK233" s="334"/>
      <c r="AL233" s="334"/>
      <c r="AM233" s="334"/>
      <c r="AN233" s="334"/>
      <c r="AO233" s="334"/>
      <c r="AP233" s="59"/>
      <c r="AQ233" s="59"/>
      <c r="AR233" s="59"/>
    </row>
    <row r="234" spans="1:44" ht="10.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52"/>
      <c r="AD234" s="334"/>
      <c r="AE234" s="334"/>
      <c r="AF234" s="334"/>
      <c r="AG234" s="334"/>
      <c r="AH234" s="334"/>
      <c r="AI234" s="334"/>
      <c r="AJ234" s="334"/>
      <c r="AK234" s="334"/>
      <c r="AL234" s="334"/>
      <c r="AM234" s="334"/>
      <c r="AN234" s="334"/>
      <c r="AO234" s="334"/>
      <c r="AP234" s="59"/>
      <c r="AQ234" s="59"/>
      <c r="AR234" s="59"/>
    </row>
    <row r="235" spans="1:44" ht="10.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52"/>
      <c r="AD235" s="334"/>
      <c r="AE235" s="334"/>
      <c r="AF235" s="334"/>
      <c r="AG235" s="334"/>
      <c r="AH235" s="334"/>
      <c r="AI235" s="334"/>
      <c r="AJ235" s="334"/>
      <c r="AK235" s="334"/>
      <c r="AL235" s="334"/>
      <c r="AM235" s="334"/>
      <c r="AN235" s="334"/>
      <c r="AO235" s="334"/>
      <c r="AP235" s="59"/>
      <c r="AQ235" s="59"/>
      <c r="AR235" s="59"/>
    </row>
    <row r="236" spans="1:44" ht="10.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52"/>
      <c r="AD236" s="334"/>
      <c r="AE236" s="334"/>
      <c r="AF236" s="334"/>
      <c r="AG236" s="334"/>
      <c r="AH236" s="334"/>
      <c r="AI236" s="334"/>
      <c r="AJ236" s="334"/>
      <c r="AK236" s="334"/>
      <c r="AL236" s="334"/>
      <c r="AM236" s="334"/>
      <c r="AN236" s="334"/>
      <c r="AO236" s="334"/>
      <c r="AP236" s="59"/>
      <c r="AQ236" s="59"/>
      <c r="AR236" s="59"/>
    </row>
    <row r="237" spans="1:44" ht="10.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52"/>
      <c r="AD237" s="334"/>
      <c r="AE237" s="334"/>
      <c r="AF237" s="334"/>
      <c r="AG237" s="334"/>
      <c r="AH237" s="334"/>
      <c r="AI237" s="334"/>
      <c r="AJ237" s="334"/>
      <c r="AK237" s="334"/>
      <c r="AL237" s="334"/>
      <c r="AM237" s="334"/>
      <c r="AN237" s="334"/>
      <c r="AO237" s="334"/>
      <c r="AP237" s="59"/>
      <c r="AQ237" s="59"/>
      <c r="AR237" s="59"/>
    </row>
    <row r="238" spans="1:44" ht="10.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52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334"/>
      <c r="AN238" s="334"/>
      <c r="AO238" s="334"/>
      <c r="AP238" s="59"/>
      <c r="AQ238" s="59"/>
      <c r="AR238" s="59"/>
    </row>
    <row r="239" spans="1:44" ht="10.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52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4"/>
      <c r="AN239" s="334"/>
      <c r="AO239" s="334"/>
      <c r="AP239" s="59"/>
      <c r="AQ239" s="59"/>
      <c r="AR239" s="59"/>
    </row>
    <row r="240" spans="1:44" ht="10.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52"/>
      <c r="AD240" s="334"/>
      <c r="AE240" s="334"/>
      <c r="AF240" s="334"/>
      <c r="AG240" s="334"/>
      <c r="AH240" s="334"/>
      <c r="AI240" s="334"/>
      <c r="AJ240" s="334"/>
      <c r="AK240" s="334"/>
      <c r="AL240" s="334"/>
      <c r="AM240" s="334"/>
      <c r="AN240" s="334"/>
      <c r="AO240" s="334"/>
      <c r="AP240" s="59"/>
      <c r="AQ240" s="59"/>
      <c r="AR240" s="59"/>
    </row>
    <row r="241" spans="1:44" ht="10.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52"/>
      <c r="AD241" s="334"/>
      <c r="AE241" s="334"/>
      <c r="AF241" s="334"/>
      <c r="AG241" s="334"/>
      <c r="AH241" s="334"/>
      <c r="AI241" s="334"/>
      <c r="AJ241" s="334"/>
      <c r="AK241" s="334"/>
      <c r="AL241" s="334"/>
      <c r="AM241" s="334"/>
      <c r="AN241" s="334"/>
      <c r="AO241" s="334"/>
      <c r="AP241" s="59"/>
      <c r="AQ241" s="59"/>
      <c r="AR241" s="59"/>
    </row>
    <row r="242" spans="1:44" ht="10.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52"/>
      <c r="AD242" s="334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59"/>
      <c r="AQ242" s="59"/>
      <c r="AR242" s="59"/>
    </row>
    <row r="243" spans="1:44" ht="10.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52"/>
      <c r="AD243" s="334"/>
      <c r="AE243" s="334"/>
      <c r="AF243" s="334"/>
      <c r="AG243" s="334"/>
      <c r="AH243" s="334"/>
      <c r="AI243" s="334"/>
      <c r="AJ243" s="334"/>
      <c r="AK243" s="334"/>
      <c r="AL243" s="334"/>
      <c r="AM243" s="334"/>
      <c r="AN243" s="334"/>
      <c r="AO243" s="334"/>
      <c r="AP243" s="59"/>
      <c r="AQ243" s="59"/>
      <c r="AR243" s="59"/>
    </row>
    <row r="244" spans="1:44" ht="10.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52"/>
      <c r="AD244" s="334"/>
      <c r="AE244" s="334"/>
      <c r="AF244" s="334"/>
      <c r="AG244" s="334"/>
      <c r="AH244" s="334"/>
      <c r="AI244" s="334"/>
      <c r="AJ244" s="334"/>
      <c r="AK244" s="334"/>
      <c r="AL244" s="334"/>
      <c r="AM244" s="334"/>
      <c r="AN244" s="334"/>
      <c r="AO244" s="334"/>
      <c r="AP244" s="59"/>
      <c r="AQ244" s="59"/>
      <c r="AR244" s="59"/>
    </row>
    <row r="245" spans="1:44" ht="10.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52"/>
      <c r="AD245" s="334"/>
      <c r="AE245" s="334"/>
      <c r="AF245" s="334"/>
      <c r="AG245" s="334"/>
      <c r="AH245" s="334"/>
      <c r="AI245" s="334"/>
      <c r="AJ245" s="334"/>
      <c r="AK245" s="334"/>
      <c r="AL245" s="334"/>
      <c r="AM245" s="334"/>
      <c r="AN245" s="334"/>
      <c r="AO245" s="334"/>
      <c r="AP245" s="59"/>
      <c r="AQ245" s="59"/>
      <c r="AR245" s="59"/>
    </row>
    <row r="246" spans="1:44" ht="10.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52"/>
      <c r="AD246" s="334"/>
      <c r="AE246" s="334"/>
      <c r="AF246" s="334"/>
      <c r="AG246" s="334"/>
      <c r="AH246" s="334"/>
      <c r="AI246" s="334"/>
      <c r="AJ246" s="334"/>
      <c r="AK246" s="334"/>
      <c r="AL246" s="334"/>
      <c r="AM246" s="334"/>
      <c r="AN246" s="334"/>
      <c r="AO246" s="334"/>
      <c r="AP246" s="59"/>
      <c r="AQ246" s="59"/>
      <c r="AR246" s="59"/>
    </row>
    <row r="247" spans="1:44" ht="10.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52"/>
      <c r="AD247" s="334"/>
      <c r="AE247" s="334"/>
      <c r="AF247" s="334"/>
      <c r="AG247" s="334"/>
      <c r="AH247" s="334"/>
      <c r="AI247" s="334"/>
      <c r="AJ247" s="334"/>
      <c r="AK247" s="334"/>
      <c r="AL247" s="334"/>
      <c r="AM247" s="334"/>
      <c r="AN247" s="334"/>
      <c r="AO247" s="334"/>
      <c r="AP247" s="59"/>
      <c r="AQ247" s="59"/>
      <c r="AR247" s="59"/>
    </row>
    <row r="248" spans="1:44" ht="10.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52"/>
      <c r="AD248" s="334"/>
      <c r="AE248" s="334"/>
      <c r="AF248" s="334"/>
      <c r="AG248" s="334"/>
      <c r="AH248" s="334"/>
      <c r="AI248" s="334"/>
      <c r="AJ248" s="334"/>
      <c r="AK248" s="334"/>
      <c r="AL248" s="334"/>
      <c r="AM248" s="334"/>
      <c r="AN248" s="334"/>
      <c r="AO248" s="334"/>
      <c r="AP248" s="59"/>
      <c r="AQ248" s="59"/>
      <c r="AR248" s="59"/>
    </row>
    <row r="249" spans="1:44" ht="10.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52"/>
      <c r="AD249" s="334"/>
      <c r="AE249" s="334"/>
      <c r="AF249" s="334"/>
      <c r="AG249" s="334"/>
      <c r="AH249" s="334"/>
      <c r="AI249" s="334"/>
      <c r="AJ249" s="334"/>
      <c r="AK249" s="334"/>
      <c r="AL249" s="334"/>
      <c r="AM249" s="334"/>
      <c r="AN249" s="334"/>
      <c r="AO249" s="334"/>
      <c r="AP249" s="59"/>
      <c r="AQ249" s="59"/>
      <c r="AR249" s="59"/>
    </row>
    <row r="250" spans="1:44" ht="10.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52"/>
      <c r="AD250" s="334"/>
      <c r="AE250" s="334"/>
      <c r="AF250" s="334"/>
      <c r="AG250" s="334"/>
      <c r="AH250" s="334"/>
      <c r="AI250" s="334"/>
      <c r="AJ250" s="334"/>
      <c r="AK250" s="334"/>
      <c r="AL250" s="334"/>
      <c r="AM250" s="334"/>
      <c r="AN250" s="334"/>
      <c r="AO250" s="334"/>
      <c r="AP250" s="59"/>
      <c r="AQ250" s="59"/>
      <c r="AR250" s="59"/>
    </row>
    <row r="251" spans="1:44" ht="10.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52"/>
      <c r="AD251" s="334"/>
      <c r="AE251" s="334"/>
      <c r="AF251" s="334"/>
      <c r="AG251" s="334"/>
      <c r="AH251" s="334"/>
      <c r="AI251" s="334"/>
      <c r="AJ251" s="334"/>
      <c r="AK251" s="334"/>
      <c r="AL251" s="334"/>
      <c r="AM251" s="334"/>
      <c r="AN251" s="334"/>
      <c r="AO251" s="334"/>
      <c r="AP251" s="59"/>
      <c r="AQ251" s="59"/>
      <c r="AR251" s="59"/>
    </row>
    <row r="252" spans="1:44" ht="10.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52"/>
      <c r="AD252" s="334"/>
      <c r="AE252" s="334"/>
      <c r="AF252" s="334"/>
      <c r="AG252" s="334"/>
      <c r="AH252" s="334"/>
      <c r="AI252" s="334"/>
      <c r="AJ252" s="334"/>
      <c r="AK252" s="334"/>
      <c r="AL252" s="334"/>
      <c r="AM252" s="334"/>
      <c r="AN252" s="334"/>
      <c r="AO252" s="334"/>
      <c r="AP252" s="59"/>
      <c r="AQ252" s="59"/>
      <c r="AR252" s="59"/>
    </row>
    <row r="253" spans="1:44" ht="10.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52"/>
      <c r="AD253" s="334"/>
      <c r="AE253" s="334"/>
      <c r="AF253" s="334"/>
      <c r="AG253" s="334"/>
      <c r="AH253" s="334"/>
      <c r="AI253" s="334"/>
      <c r="AJ253" s="334"/>
      <c r="AK253" s="334"/>
      <c r="AL253" s="334"/>
      <c r="AM253" s="334"/>
      <c r="AN253" s="334"/>
      <c r="AO253" s="334"/>
      <c r="AP253" s="59"/>
      <c r="AQ253" s="59"/>
      <c r="AR253" s="59"/>
    </row>
    <row r="254" spans="1:44" ht="10.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52"/>
      <c r="AD254" s="334"/>
      <c r="AE254" s="334"/>
      <c r="AF254" s="334"/>
      <c r="AG254" s="334"/>
      <c r="AH254" s="334"/>
      <c r="AI254" s="334"/>
      <c r="AJ254" s="334"/>
      <c r="AK254" s="334"/>
      <c r="AL254" s="334"/>
      <c r="AM254" s="334"/>
      <c r="AN254" s="334"/>
      <c r="AO254" s="334"/>
      <c r="AP254" s="59"/>
      <c r="AQ254" s="59"/>
      <c r="AR254" s="59"/>
    </row>
    <row r="255" spans="1:44" ht="10.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52"/>
      <c r="AD255" s="334"/>
      <c r="AE255" s="334"/>
      <c r="AF255" s="334"/>
      <c r="AG255" s="334"/>
      <c r="AH255" s="334"/>
      <c r="AI255" s="334"/>
      <c r="AJ255" s="334"/>
      <c r="AK255" s="334"/>
      <c r="AL255" s="334"/>
      <c r="AM255" s="334"/>
      <c r="AN255" s="334"/>
      <c r="AO255" s="334"/>
      <c r="AP255" s="59"/>
      <c r="AQ255" s="59"/>
      <c r="AR255" s="59"/>
    </row>
    <row r="256" spans="1:44" ht="10.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52"/>
      <c r="AD256" s="334"/>
      <c r="AE256" s="334"/>
      <c r="AF256" s="334"/>
      <c r="AG256" s="334"/>
      <c r="AH256" s="334"/>
      <c r="AI256" s="334"/>
      <c r="AJ256" s="334"/>
      <c r="AK256" s="334"/>
      <c r="AL256" s="334"/>
      <c r="AM256" s="334"/>
      <c r="AN256" s="334"/>
      <c r="AO256" s="334"/>
      <c r="AP256" s="59"/>
      <c r="AQ256" s="59"/>
      <c r="AR256" s="59"/>
    </row>
    <row r="257" spans="1:44" ht="10.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52"/>
      <c r="AD257" s="334"/>
      <c r="AE257" s="334"/>
      <c r="AF257" s="334"/>
      <c r="AG257" s="334"/>
      <c r="AH257" s="334"/>
      <c r="AI257" s="334"/>
      <c r="AJ257" s="334"/>
      <c r="AK257" s="334"/>
      <c r="AL257" s="334"/>
      <c r="AM257" s="334"/>
      <c r="AN257" s="334"/>
      <c r="AO257" s="334"/>
      <c r="AP257" s="59"/>
      <c r="AQ257" s="59"/>
      <c r="AR257" s="59"/>
    </row>
    <row r="258" spans="1:44" ht="10.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52"/>
      <c r="AD258" s="334"/>
      <c r="AE258" s="334"/>
      <c r="AF258" s="334"/>
      <c r="AG258" s="334"/>
      <c r="AH258" s="334"/>
      <c r="AI258" s="334"/>
      <c r="AJ258" s="334"/>
      <c r="AK258" s="334"/>
      <c r="AL258" s="334"/>
      <c r="AM258" s="334"/>
      <c r="AN258" s="334"/>
      <c r="AO258" s="334"/>
      <c r="AP258" s="59"/>
      <c r="AQ258" s="59"/>
      <c r="AR258" s="59"/>
    </row>
    <row r="259" spans="1:44" ht="10.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52"/>
      <c r="AD259" s="334"/>
      <c r="AE259" s="334"/>
      <c r="AF259" s="334"/>
      <c r="AG259" s="334"/>
      <c r="AH259" s="334"/>
      <c r="AI259" s="334"/>
      <c r="AJ259" s="334"/>
      <c r="AK259" s="334"/>
      <c r="AL259" s="334"/>
      <c r="AM259" s="334"/>
      <c r="AN259" s="334"/>
      <c r="AO259" s="334"/>
      <c r="AP259" s="59"/>
      <c r="AQ259" s="59"/>
      <c r="AR259" s="59"/>
    </row>
    <row r="260" spans="1:44" ht="10.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52"/>
      <c r="AD260" s="334"/>
      <c r="AE260" s="334"/>
      <c r="AF260" s="334"/>
      <c r="AG260" s="334"/>
      <c r="AH260" s="334"/>
      <c r="AI260" s="334"/>
      <c r="AJ260" s="334"/>
      <c r="AK260" s="334"/>
      <c r="AL260" s="334"/>
      <c r="AM260" s="334"/>
      <c r="AN260" s="334"/>
      <c r="AO260" s="334"/>
      <c r="AP260" s="59"/>
      <c r="AQ260" s="59"/>
      <c r="AR260" s="59"/>
    </row>
    <row r="261" spans="1:44" ht="10.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52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334"/>
      <c r="AP261" s="59"/>
      <c r="AQ261" s="59"/>
      <c r="AR261" s="59"/>
    </row>
    <row r="262" spans="1:44" ht="10.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52"/>
      <c r="AD262" s="334"/>
      <c r="AE262" s="334"/>
      <c r="AF262" s="334"/>
      <c r="AG262" s="334"/>
      <c r="AH262" s="334"/>
      <c r="AI262" s="334"/>
      <c r="AJ262" s="334"/>
      <c r="AK262" s="334"/>
      <c r="AL262" s="334"/>
      <c r="AM262" s="334"/>
      <c r="AN262" s="334"/>
      <c r="AO262" s="334"/>
      <c r="AP262" s="59"/>
      <c r="AQ262" s="59"/>
      <c r="AR262" s="59"/>
    </row>
    <row r="263" spans="1:44" ht="10.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52"/>
      <c r="AD263" s="334"/>
      <c r="AE263" s="334"/>
      <c r="AF263" s="334"/>
      <c r="AG263" s="334"/>
      <c r="AH263" s="334"/>
      <c r="AI263" s="334"/>
      <c r="AJ263" s="334"/>
      <c r="AK263" s="334"/>
      <c r="AL263" s="334"/>
      <c r="AM263" s="334"/>
      <c r="AN263" s="334"/>
      <c r="AO263" s="334"/>
      <c r="AP263" s="59"/>
      <c r="AQ263" s="59"/>
      <c r="AR263" s="59"/>
    </row>
    <row r="264" spans="1:44" ht="10.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52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334"/>
      <c r="AP264" s="59"/>
      <c r="AQ264" s="59"/>
      <c r="AR264" s="59"/>
    </row>
    <row r="265" spans="1:44" ht="10.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52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334"/>
      <c r="AP265" s="59"/>
      <c r="AQ265" s="59"/>
      <c r="AR265" s="59"/>
    </row>
    <row r="266" spans="1:44" ht="10.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52"/>
      <c r="AD266" s="334"/>
      <c r="AE266" s="334"/>
      <c r="AF266" s="334"/>
      <c r="AG266" s="334"/>
      <c r="AH266" s="334"/>
      <c r="AI266" s="334"/>
      <c r="AJ266" s="334"/>
      <c r="AK266" s="334"/>
      <c r="AL266" s="334"/>
      <c r="AM266" s="334"/>
      <c r="AN266" s="334"/>
      <c r="AO266" s="334"/>
      <c r="AP266" s="59"/>
      <c r="AQ266" s="59"/>
      <c r="AR266" s="59"/>
    </row>
    <row r="267" spans="1:44" ht="10.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52"/>
      <c r="AD267" s="334"/>
      <c r="AE267" s="334"/>
      <c r="AF267" s="334"/>
      <c r="AG267" s="334"/>
      <c r="AH267" s="334"/>
      <c r="AI267" s="334"/>
      <c r="AJ267" s="334"/>
      <c r="AK267" s="334"/>
      <c r="AL267" s="334"/>
      <c r="AM267" s="334"/>
      <c r="AN267" s="334"/>
      <c r="AO267" s="334"/>
      <c r="AP267" s="59"/>
      <c r="AQ267" s="59"/>
      <c r="AR267" s="59"/>
    </row>
    <row r="268" spans="1:44" ht="10.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52"/>
      <c r="AD268" s="334"/>
      <c r="AE268" s="334"/>
      <c r="AF268" s="334"/>
      <c r="AG268" s="334"/>
      <c r="AH268" s="334"/>
      <c r="AI268" s="334"/>
      <c r="AJ268" s="334"/>
      <c r="AK268" s="334"/>
      <c r="AL268" s="334"/>
      <c r="AM268" s="334"/>
      <c r="AN268" s="334"/>
      <c r="AO268" s="334"/>
      <c r="AP268" s="59"/>
      <c r="AQ268" s="59"/>
      <c r="AR268" s="59"/>
    </row>
    <row r="269" spans="1:44" ht="10.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52"/>
      <c r="AD269" s="334"/>
      <c r="AE269" s="334"/>
      <c r="AF269" s="334"/>
      <c r="AG269" s="334"/>
      <c r="AH269" s="334"/>
      <c r="AI269" s="334"/>
      <c r="AJ269" s="334"/>
      <c r="AK269" s="334"/>
      <c r="AL269" s="334"/>
      <c r="AM269" s="334"/>
      <c r="AN269" s="334"/>
      <c r="AO269" s="334"/>
      <c r="AP269" s="59"/>
      <c r="AQ269" s="59"/>
      <c r="AR269" s="59"/>
    </row>
    <row r="270" spans="1:44" ht="10.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52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59"/>
      <c r="AQ270" s="59"/>
      <c r="AR270" s="59"/>
    </row>
    <row r="271" spans="1:44" ht="10.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52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59"/>
      <c r="AQ271" s="59"/>
      <c r="AR271" s="59"/>
    </row>
    <row r="272" spans="1:44" ht="10.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52"/>
      <c r="AD272" s="334"/>
      <c r="AE272" s="334"/>
      <c r="AF272" s="334"/>
      <c r="AG272" s="334"/>
      <c r="AH272" s="334"/>
      <c r="AI272" s="334"/>
      <c r="AJ272" s="334"/>
      <c r="AK272" s="334"/>
      <c r="AL272" s="334"/>
      <c r="AM272" s="334"/>
      <c r="AN272" s="334"/>
      <c r="AO272" s="334"/>
      <c r="AP272" s="59"/>
      <c r="AQ272" s="59"/>
      <c r="AR272" s="59"/>
    </row>
    <row r="273" spans="1:44" ht="10.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52"/>
      <c r="AD273" s="334"/>
      <c r="AE273" s="334"/>
      <c r="AF273" s="334"/>
      <c r="AG273" s="334"/>
      <c r="AH273" s="334"/>
      <c r="AI273" s="334"/>
      <c r="AJ273" s="334"/>
      <c r="AK273" s="334"/>
      <c r="AL273" s="334"/>
      <c r="AM273" s="334"/>
      <c r="AN273" s="334"/>
      <c r="AO273" s="334"/>
      <c r="AP273" s="59"/>
      <c r="AQ273" s="59"/>
      <c r="AR273" s="59"/>
    </row>
    <row r="274" spans="1:44" ht="10.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52"/>
      <c r="AD274" s="334"/>
      <c r="AE274" s="334"/>
      <c r="AF274" s="334"/>
      <c r="AG274" s="334"/>
      <c r="AH274" s="334"/>
      <c r="AI274" s="334"/>
      <c r="AJ274" s="334"/>
      <c r="AK274" s="334"/>
      <c r="AL274" s="334"/>
      <c r="AM274" s="334"/>
      <c r="AN274" s="334"/>
      <c r="AO274" s="334"/>
      <c r="AP274" s="59"/>
      <c r="AQ274" s="59"/>
      <c r="AR274" s="59"/>
    </row>
    <row r="275" spans="1:44" ht="10.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52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59"/>
      <c r="AQ275" s="59"/>
      <c r="AR275" s="59"/>
    </row>
    <row r="276" spans="1:44" ht="10.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52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334"/>
      <c r="AP276" s="59"/>
      <c r="AQ276" s="59"/>
      <c r="AR276" s="59"/>
    </row>
    <row r="277" spans="1:44" ht="10.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52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334"/>
      <c r="AP277" s="59"/>
      <c r="AQ277" s="59"/>
      <c r="AR277" s="59"/>
    </row>
    <row r="278" spans="1:44" ht="10.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52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59"/>
      <c r="AQ278" s="59"/>
      <c r="AR278" s="59"/>
    </row>
    <row r="279" spans="1:44" ht="10.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52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59"/>
      <c r="AQ279" s="59"/>
      <c r="AR279" s="59"/>
    </row>
    <row r="280" spans="1:44" ht="10.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52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59"/>
      <c r="AQ280" s="59"/>
      <c r="AR280" s="59"/>
    </row>
    <row r="281" spans="1:44" ht="10.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52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334"/>
      <c r="AP281" s="59"/>
      <c r="AQ281" s="59"/>
      <c r="AR281" s="59"/>
    </row>
    <row r="282" spans="1:44" ht="10.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52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334"/>
      <c r="AP282" s="59"/>
      <c r="AQ282" s="59"/>
      <c r="AR282" s="59"/>
    </row>
    <row r="283" spans="1:44" ht="10.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52"/>
      <c r="AD283" s="334"/>
      <c r="AE283" s="334"/>
      <c r="AF283" s="334"/>
      <c r="AG283" s="334"/>
      <c r="AH283" s="334"/>
      <c r="AI283" s="334"/>
      <c r="AJ283" s="334"/>
      <c r="AK283" s="334"/>
      <c r="AL283" s="334"/>
      <c r="AM283" s="334"/>
      <c r="AN283" s="334"/>
      <c r="AO283" s="334"/>
      <c r="AP283" s="59"/>
      <c r="AQ283" s="59"/>
      <c r="AR283" s="59"/>
    </row>
    <row r="284" spans="1:44" ht="10.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52"/>
      <c r="AD284" s="334"/>
      <c r="AE284" s="334"/>
      <c r="AF284" s="334"/>
      <c r="AG284" s="334"/>
      <c r="AH284" s="334"/>
      <c r="AI284" s="334"/>
      <c r="AJ284" s="334"/>
      <c r="AK284" s="334"/>
      <c r="AL284" s="334"/>
      <c r="AM284" s="334"/>
      <c r="AN284" s="334"/>
      <c r="AO284" s="334"/>
      <c r="AP284" s="59"/>
      <c r="AQ284" s="59"/>
      <c r="AR284" s="59"/>
    </row>
    <row r="285" spans="1:44" ht="10.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52"/>
      <c r="AD285" s="334"/>
      <c r="AE285" s="334"/>
      <c r="AF285" s="334"/>
      <c r="AG285" s="334"/>
      <c r="AH285" s="334"/>
      <c r="AI285" s="334"/>
      <c r="AJ285" s="334"/>
      <c r="AK285" s="334"/>
      <c r="AL285" s="334"/>
      <c r="AM285" s="334"/>
      <c r="AN285" s="334"/>
      <c r="AO285" s="334"/>
      <c r="AP285" s="59"/>
      <c r="AQ285" s="59"/>
      <c r="AR285" s="59"/>
    </row>
    <row r="286" spans="1:44" ht="10.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52"/>
      <c r="AD286" s="334"/>
      <c r="AE286" s="334"/>
      <c r="AF286" s="334"/>
      <c r="AG286" s="334"/>
      <c r="AH286" s="334"/>
      <c r="AI286" s="334"/>
      <c r="AJ286" s="334"/>
      <c r="AK286" s="334"/>
      <c r="AL286" s="334"/>
      <c r="AM286" s="334"/>
      <c r="AN286" s="334"/>
      <c r="AO286" s="334"/>
      <c r="AP286" s="59"/>
      <c r="AQ286" s="59"/>
      <c r="AR286" s="59"/>
    </row>
    <row r="287" spans="1:44" ht="10.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52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59"/>
      <c r="AQ287" s="59"/>
      <c r="AR287" s="59"/>
    </row>
    <row r="288" spans="1:44" ht="10.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52"/>
      <c r="AD288" s="334"/>
      <c r="AE288" s="334"/>
      <c r="AF288" s="334"/>
      <c r="AG288" s="334"/>
      <c r="AH288" s="334"/>
      <c r="AI288" s="334"/>
      <c r="AJ288" s="334"/>
      <c r="AK288" s="334"/>
      <c r="AL288" s="334"/>
      <c r="AM288" s="334"/>
      <c r="AN288" s="334"/>
      <c r="AO288" s="334"/>
      <c r="AP288" s="59"/>
      <c r="AQ288" s="59"/>
      <c r="AR288" s="59"/>
    </row>
    <row r="289" spans="1:44" ht="10.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52"/>
      <c r="AD289" s="334"/>
      <c r="AE289" s="334"/>
      <c r="AF289" s="334"/>
      <c r="AG289" s="334"/>
      <c r="AH289" s="334"/>
      <c r="AI289" s="334"/>
      <c r="AJ289" s="334"/>
      <c r="AK289" s="334"/>
      <c r="AL289" s="334"/>
      <c r="AM289" s="334"/>
      <c r="AN289" s="334"/>
      <c r="AO289" s="334"/>
      <c r="AP289" s="59"/>
      <c r="AQ289" s="59"/>
      <c r="AR289" s="59"/>
    </row>
    <row r="290" spans="1:44" ht="10.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52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334"/>
      <c r="AP290" s="59"/>
      <c r="AQ290" s="59"/>
      <c r="AR290" s="59"/>
    </row>
    <row r="291" spans="1:44" ht="10.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52"/>
      <c r="AD291" s="334"/>
      <c r="AE291" s="334"/>
      <c r="AF291" s="334"/>
      <c r="AG291" s="334"/>
      <c r="AH291" s="334"/>
      <c r="AI291" s="334"/>
      <c r="AJ291" s="334"/>
      <c r="AK291" s="334"/>
      <c r="AL291" s="334"/>
      <c r="AM291" s="334"/>
      <c r="AN291" s="334"/>
      <c r="AO291" s="334"/>
      <c r="AP291" s="59"/>
      <c r="AQ291" s="59"/>
      <c r="AR291" s="59"/>
    </row>
    <row r="292" spans="1:44" ht="10.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52"/>
      <c r="AD292" s="334"/>
      <c r="AE292" s="334"/>
      <c r="AF292" s="334"/>
      <c r="AG292" s="334"/>
      <c r="AH292" s="334"/>
      <c r="AI292" s="334"/>
      <c r="AJ292" s="334"/>
      <c r="AK292" s="334"/>
      <c r="AL292" s="334"/>
      <c r="AM292" s="334"/>
      <c r="AN292" s="334"/>
      <c r="AO292" s="334"/>
      <c r="AP292" s="59"/>
      <c r="AQ292" s="59"/>
      <c r="AR292" s="59"/>
    </row>
    <row r="293" spans="1:44" ht="10.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52"/>
      <c r="AD293" s="334"/>
      <c r="AE293" s="334"/>
      <c r="AF293" s="334"/>
      <c r="AG293" s="334"/>
      <c r="AH293" s="334"/>
      <c r="AI293" s="334"/>
      <c r="AJ293" s="334"/>
      <c r="AK293" s="334"/>
      <c r="AL293" s="334"/>
      <c r="AM293" s="334"/>
      <c r="AN293" s="334"/>
      <c r="AO293" s="334"/>
      <c r="AP293" s="59"/>
      <c r="AQ293" s="59"/>
      <c r="AR293" s="59"/>
    </row>
    <row r="294" spans="1:44" ht="10.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52"/>
      <c r="AD294" s="334"/>
      <c r="AE294" s="334"/>
      <c r="AF294" s="334"/>
      <c r="AG294" s="334"/>
      <c r="AH294" s="334"/>
      <c r="AI294" s="334"/>
      <c r="AJ294" s="334"/>
      <c r="AK294" s="334"/>
      <c r="AL294" s="334"/>
      <c r="AM294" s="334"/>
      <c r="AN294" s="334"/>
      <c r="AO294" s="334"/>
      <c r="AP294" s="59"/>
      <c r="AQ294" s="59"/>
      <c r="AR294" s="59"/>
    </row>
    <row r="295" spans="1:44" ht="10.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52"/>
      <c r="AD295" s="334"/>
      <c r="AE295" s="334"/>
      <c r="AF295" s="334"/>
      <c r="AG295" s="334"/>
      <c r="AH295" s="334"/>
      <c r="AI295" s="334"/>
      <c r="AJ295" s="334"/>
      <c r="AK295" s="334"/>
      <c r="AL295" s="334"/>
      <c r="AM295" s="334"/>
      <c r="AN295" s="334"/>
      <c r="AO295" s="334"/>
      <c r="AP295" s="59"/>
      <c r="AQ295" s="59"/>
      <c r="AR295" s="59"/>
    </row>
    <row r="296" spans="1:44" ht="10.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52"/>
      <c r="AD296" s="334"/>
      <c r="AE296" s="334"/>
      <c r="AF296" s="334"/>
      <c r="AG296" s="334"/>
      <c r="AH296" s="334"/>
      <c r="AI296" s="334"/>
      <c r="AJ296" s="334"/>
      <c r="AK296" s="334"/>
      <c r="AL296" s="334"/>
      <c r="AM296" s="334"/>
      <c r="AN296" s="334"/>
      <c r="AO296" s="334"/>
      <c r="AP296" s="59"/>
      <c r="AQ296" s="59"/>
      <c r="AR296" s="59"/>
    </row>
    <row r="297" spans="1:44" ht="10.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52"/>
      <c r="AD297" s="334"/>
      <c r="AE297" s="334"/>
      <c r="AF297" s="334"/>
      <c r="AG297" s="334"/>
      <c r="AH297" s="334"/>
      <c r="AI297" s="334"/>
      <c r="AJ297" s="334"/>
      <c r="AK297" s="334"/>
      <c r="AL297" s="334"/>
      <c r="AM297" s="334"/>
      <c r="AN297" s="334"/>
      <c r="AO297" s="334"/>
      <c r="AP297" s="59"/>
      <c r="AQ297" s="59"/>
      <c r="AR297" s="59"/>
    </row>
    <row r="298" spans="1:44" ht="10.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52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59"/>
      <c r="AQ298" s="59"/>
      <c r="AR298" s="59"/>
    </row>
    <row r="299" spans="1:44" ht="10.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52"/>
      <c r="AD299" s="334"/>
      <c r="AE299" s="334"/>
      <c r="AF299" s="334"/>
      <c r="AG299" s="334"/>
      <c r="AH299" s="334"/>
      <c r="AI299" s="334"/>
      <c r="AJ299" s="334"/>
      <c r="AK299" s="334"/>
      <c r="AL299" s="334"/>
      <c r="AM299" s="334"/>
      <c r="AN299" s="334"/>
      <c r="AO299" s="334"/>
      <c r="AP299" s="59"/>
      <c r="AQ299" s="59"/>
      <c r="AR299" s="59"/>
    </row>
    <row r="300" spans="1:44" ht="10.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52"/>
      <c r="AD300" s="334"/>
      <c r="AE300" s="334"/>
      <c r="AF300" s="334"/>
      <c r="AG300" s="334"/>
      <c r="AH300" s="334"/>
      <c r="AI300" s="334"/>
      <c r="AJ300" s="334"/>
      <c r="AK300" s="334"/>
      <c r="AL300" s="334"/>
      <c r="AM300" s="334"/>
      <c r="AN300" s="334"/>
      <c r="AO300" s="334"/>
      <c r="AP300" s="59"/>
      <c r="AQ300" s="59"/>
      <c r="AR300" s="59"/>
    </row>
    <row r="301" spans="1:44" ht="10.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52"/>
      <c r="AD301" s="334"/>
      <c r="AE301" s="334"/>
      <c r="AF301" s="334"/>
      <c r="AG301" s="334"/>
      <c r="AH301" s="334"/>
      <c r="AI301" s="334"/>
      <c r="AJ301" s="334"/>
      <c r="AK301" s="334"/>
      <c r="AL301" s="334"/>
      <c r="AM301" s="334"/>
      <c r="AN301" s="334"/>
      <c r="AO301" s="334"/>
      <c r="AP301" s="59"/>
      <c r="AQ301" s="59"/>
      <c r="AR301" s="59"/>
    </row>
    <row r="302" spans="1:44" ht="10.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52"/>
      <c r="AD302" s="334"/>
      <c r="AE302" s="334"/>
      <c r="AF302" s="334"/>
      <c r="AG302" s="334"/>
      <c r="AH302" s="334"/>
      <c r="AI302" s="334"/>
      <c r="AJ302" s="334"/>
      <c r="AK302" s="334"/>
      <c r="AL302" s="334"/>
      <c r="AM302" s="334"/>
      <c r="AN302" s="334"/>
      <c r="AO302" s="334"/>
      <c r="AP302" s="59"/>
      <c r="AQ302" s="59"/>
      <c r="AR302" s="59"/>
    </row>
    <row r="303" spans="1:44" ht="10.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52"/>
      <c r="AD303" s="334"/>
      <c r="AE303" s="334"/>
      <c r="AF303" s="334"/>
      <c r="AG303" s="334"/>
      <c r="AH303" s="334"/>
      <c r="AI303" s="334"/>
      <c r="AJ303" s="334"/>
      <c r="AK303" s="334"/>
      <c r="AL303" s="334"/>
      <c r="AM303" s="334"/>
      <c r="AN303" s="334"/>
      <c r="AO303" s="334"/>
      <c r="AP303" s="59"/>
      <c r="AQ303" s="59"/>
      <c r="AR303" s="59"/>
    </row>
    <row r="304" spans="1:44" ht="10.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52"/>
      <c r="AD304" s="334"/>
      <c r="AE304" s="334"/>
      <c r="AF304" s="334"/>
      <c r="AG304" s="334"/>
      <c r="AH304" s="334"/>
      <c r="AI304" s="334"/>
      <c r="AJ304" s="334"/>
      <c r="AK304" s="334"/>
      <c r="AL304" s="334"/>
      <c r="AM304" s="334"/>
      <c r="AN304" s="334"/>
      <c r="AO304" s="334"/>
      <c r="AP304" s="59"/>
      <c r="AQ304" s="59"/>
      <c r="AR304" s="59"/>
    </row>
    <row r="305" spans="1:44" ht="10.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52"/>
      <c r="AD305" s="334"/>
      <c r="AE305" s="334"/>
      <c r="AF305" s="334"/>
      <c r="AG305" s="334"/>
      <c r="AH305" s="334"/>
      <c r="AI305" s="334"/>
      <c r="AJ305" s="334"/>
      <c r="AK305" s="334"/>
      <c r="AL305" s="334"/>
      <c r="AM305" s="334"/>
      <c r="AN305" s="334"/>
      <c r="AO305" s="334"/>
      <c r="AP305" s="59"/>
      <c r="AQ305" s="59"/>
      <c r="AR305" s="59"/>
    </row>
    <row r="306" spans="1:44" ht="10.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52"/>
      <c r="AD306" s="334"/>
      <c r="AE306" s="334"/>
      <c r="AF306" s="334"/>
      <c r="AG306" s="334"/>
      <c r="AH306" s="334"/>
      <c r="AI306" s="334"/>
      <c r="AJ306" s="334"/>
      <c r="AK306" s="334"/>
      <c r="AL306" s="334"/>
      <c r="AM306" s="334"/>
      <c r="AN306" s="334"/>
      <c r="AO306" s="334"/>
      <c r="AP306" s="59"/>
      <c r="AQ306" s="59"/>
      <c r="AR306" s="59"/>
    </row>
    <row r="307" spans="1:44" ht="10.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52"/>
      <c r="AD307" s="334"/>
      <c r="AE307" s="334"/>
      <c r="AF307" s="334"/>
      <c r="AG307" s="334"/>
      <c r="AH307" s="334"/>
      <c r="AI307" s="334"/>
      <c r="AJ307" s="334"/>
      <c r="AK307" s="334"/>
      <c r="AL307" s="334"/>
      <c r="AM307" s="334"/>
      <c r="AN307" s="334"/>
      <c r="AO307" s="334"/>
      <c r="AP307" s="59"/>
      <c r="AQ307" s="59"/>
      <c r="AR307" s="59"/>
    </row>
    <row r="308" spans="1:44" ht="10.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52"/>
      <c r="AD308" s="334"/>
      <c r="AE308" s="334"/>
      <c r="AF308" s="334"/>
      <c r="AG308" s="334"/>
      <c r="AH308" s="334"/>
      <c r="AI308" s="334"/>
      <c r="AJ308" s="334"/>
      <c r="AK308" s="334"/>
      <c r="AL308" s="334"/>
      <c r="AM308" s="334"/>
      <c r="AN308" s="334"/>
      <c r="AO308" s="334"/>
      <c r="AP308" s="59"/>
      <c r="AQ308" s="59"/>
      <c r="AR308" s="59"/>
    </row>
    <row r="309" spans="1:44" ht="10.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52"/>
      <c r="AD309" s="334"/>
      <c r="AE309" s="334"/>
      <c r="AF309" s="334"/>
      <c r="AG309" s="334"/>
      <c r="AH309" s="334"/>
      <c r="AI309" s="334"/>
      <c r="AJ309" s="334"/>
      <c r="AK309" s="334"/>
      <c r="AL309" s="334"/>
      <c r="AM309" s="334"/>
      <c r="AN309" s="334"/>
      <c r="AO309" s="334"/>
      <c r="AP309" s="59"/>
      <c r="AQ309" s="59"/>
      <c r="AR309" s="59"/>
    </row>
    <row r="310" spans="1:44" ht="10.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52"/>
      <c r="AD310" s="334"/>
      <c r="AE310" s="334"/>
      <c r="AF310" s="334"/>
      <c r="AG310" s="334"/>
      <c r="AH310" s="334"/>
      <c r="AI310" s="334"/>
      <c r="AJ310" s="334"/>
      <c r="AK310" s="334"/>
      <c r="AL310" s="334"/>
      <c r="AM310" s="334"/>
      <c r="AN310" s="334"/>
      <c r="AO310" s="334"/>
      <c r="AP310" s="59"/>
      <c r="AQ310" s="59"/>
      <c r="AR310" s="59"/>
    </row>
    <row r="311" spans="1:44" ht="10.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52"/>
      <c r="AD311" s="334"/>
      <c r="AE311" s="334"/>
      <c r="AF311" s="334"/>
      <c r="AG311" s="334"/>
      <c r="AH311" s="334"/>
      <c r="AI311" s="334"/>
      <c r="AJ311" s="334"/>
      <c r="AK311" s="334"/>
      <c r="AL311" s="334"/>
      <c r="AM311" s="334"/>
      <c r="AN311" s="334"/>
      <c r="AO311" s="334"/>
      <c r="AP311" s="59"/>
      <c r="AQ311" s="59"/>
      <c r="AR311" s="59"/>
    </row>
    <row r="312" spans="1:44" ht="10.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52"/>
      <c r="AD312" s="334"/>
      <c r="AE312" s="334"/>
      <c r="AF312" s="334"/>
      <c r="AG312" s="334"/>
      <c r="AH312" s="334"/>
      <c r="AI312" s="334"/>
      <c r="AJ312" s="334"/>
      <c r="AK312" s="334"/>
      <c r="AL312" s="334"/>
      <c r="AM312" s="334"/>
      <c r="AN312" s="334"/>
      <c r="AO312" s="334"/>
      <c r="AP312" s="59"/>
      <c r="AQ312" s="59"/>
      <c r="AR312" s="59"/>
    </row>
    <row r="313" spans="1:44" ht="10.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52"/>
      <c r="AD313" s="334"/>
      <c r="AE313" s="334"/>
      <c r="AF313" s="334"/>
      <c r="AG313" s="334"/>
      <c r="AH313" s="334"/>
      <c r="AI313" s="334"/>
      <c r="AJ313" s="334"/>
      <c r="AK313" s="334"/>
      <c r="AL313" s="334"/>
      <c r="AM313" s="334"/>
      <c r="AN313" s="334"/>
      <c r="AO313" s="334"/>
      <c r="AP313" s="59"/>
      <c r="AQ313" s="59"/>
      <c r="AR313" s="59"/>
    </row>
    <row r="314" spans="1:44" ht="10.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52"/>
      <c r="AD314" s="334"/>
      <c r="AE314" s="334"/>
      <c r="AF314" s="334"/>
      <c r="AG314" s="334"/>
      <c r="AH314" s="334"/>
      <c r="AI314" s="334"/>
      <c r="AJ314" s="334"/>
      <c r="AK314" s="334"/>
      <c r="AL314" s="334"/>
      <c r="AM314" s="334"/>
      <c r="AN314" s="334"/>
      <c r="AO314" s="334"/>
      <c r="AP314" s="59"/>
      <c r="AQ314" s="59"/>
      <c r="AR314" s="59"/>
    </row>
    <row r="315" spans="1:44" ht="10.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52"/>
      <c r="AD315" s="334"/>
      <c r="AE315" s="334"/>
      <c r="AF315" s="334"/>
      <c r="AG315" s="334"/>
      <c r="AH315" s="334"/>
      <c r="AI315" s="334"/>
      <c r="AJ315" s="334"/>
      <c r="AK315" s="334"/>
      <c r="AL315" s="334"/>
      <c r="AM315" s="334"/>
      <c r="AN315" s="334"/>
      <c r="AO315" s="334"/>
      <c r="AP315" s="59"/>
      <c r="AQ315" s="59"/>
      <c r="AR315" s="59"/>
    </row>
    <row r="316" spans="1:44" ht="10.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52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59"/>
      <c r="AQ316" s="59"/>
      <c r="AR316" s="59"/>
    </row>
    <row r="317" spans="1:44" ht="10.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52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334"/>
      <c r="AP317" s="59"/>
      <c r="AQ317" s="59"/>
      <c r="AR317" s="59"/>
    </row>
    <row r="318" spans="1:44" ht="10.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52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59"/>
      <c r="AQ318" s="59"/>
      <c r="AR318" s="59"/>
    </row>
    <row r="319" spans="1:44" ht="10.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52"/>
      <c r="AD319" s="334"/>
      <c r="AE319" s="334"/>
      <c r="AF319" s="334"/>
      <c r="AG319" s="334"/>
      <c r="AH319" s="334"/>
      <c r="AI319" s="334"/>
      <c r="AJ319" s="334"/>
      <c r="AK319" s="334"/>
      <c r="AL319" s="334"/>
      <c r="AM319" s="334"/>
      <c r="AN319" s="334"/>
      <c r="AO319" s="334"/>
      <c r="AP319" s="59"/>
      <c r="AQ319" s="59"/>
      <c r="AR319" s="59"/>
    </row>
    <row r="320" spans="1:44" ht="10.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52"/>
      <c r="AD320" s="334"/>
      <c r="AE320" s="334"/>
      <c r="AF320" s="334"/>
      <c r="AG320" s="334"/>
      <c r="AH320" s="334"/>
      <c r="AI320" s="334"/>
      <c r="AJ320" s="334"/>
      <c r="AK320" s="334"/>
      <c r="AL320" s="334"/>
      <c r="AM320" s="334"/>
      <c r="AN320" s="334"/>
      <c r="AO320" s="334"/>
      <c r="AP320" s="59"/>
      <c r="AQ320" s="59"/>
      <c r="AR320" s="59"/>
    </row>
    <row r="321" spans="1:44" ht="10.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52"/>
      <c r="AD321" s="334"/>
      <c r="AE321" s="334"/>
      <c r="AF321" s="334"/>
      <c r="AG321" s="334"/>
      <c r="AH321" s="334"/>
      <c r="AI321" s="334"/>
      <c r="AJ321" s="334"/>
      <c r="AK321" s="334"/>
      <c r="AL321" s="334"/>
      <c r="AM321" s="334"/>
      <c r="AN321" s="334"/>
      <c r="AO321" s="334"/>
      <c r="AP321" s="59"/>
      <c r="AQ321" s="59"/>
      <c r="AR321" s="59"/>
    </row>
    <row r="322" spans="1:44" ht="10.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52"/>
      <c r="AD322" s="334"/>
      <c r="AE322" s="334"/>
      <c r="AF322" s="334"/>
      <c r="AG322" s="334"/>
      <c r="AH322" s="334"/>
      <c r="AI322" s="334"/>
      <c r="AJ322" s="334"/>
      <c r="AK322" s="334"/>
      <c r="AL322" s="334"/>
      <c r="AM322" s="334"/>
      <c r="AN322" s="334"/>
      <c r="AO322" s="334"/>
      <c r="AP322" s="59"/>
      <c r="AQ322" s="59"/>
      <c r="AR322" s="59"/>
    </row>
    <row r="323" spans="1:44" ht="10.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52"/>
      <c r="AD323" s="334"/>
      <c r="AE323" s="334"/>
      <c r="AF323" s="334"/>
      <c r="AG323" s="334"/>
      <c r="AH323" s="334"/>
      <c r="AI323" s="334"/>
      <c r="AJ323" s="334"/>
      <c r="AK323" s="334"/>
      <c r="AL323" s="334"/>
      <c r="AM323" s="334"/>
      <c r="AN323" s="334"/>
      <c r="AO323" s="334"/>
      <c r="AP323" s="59"/>
      <c r="AQ323" s="59"/>
      <c r="AR323" s="59"/>
    </row>
    <row r="324" spans="1:44" ht="10.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52"/>
      <c r="AD324" s="334"/>
      <c r="AE324" s="334"/>
      <c r="AF324" s="334"/>
      <c r="AG324" s="334"/>
      <c r="AH324" s="334"/>
      <c r="AI324" s="334"/>
      <c r="AJ324" s="334"/>
      <c r="AK324" s="334"/>
      <c r="AL324" s="334"/>
      <c r="AM324" s="334"/>
      <c r="AN324" s="334"/>
      <c r="AO324" s="334"/>
      <c r="AP324" s="59"/>
      <c r="AQ324" s="59"/>
      <c r="AR324" s="59"/>
    </row>
    <row r="325" spans="1:44" ht="10.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52"/>
      <c r="AD325" s="334"/>
      <c r="AE325" s="334"/>
      <c r="AF325" s="334"/>
      <c r="AG325" s="334"/>
      <c r="AH325" s="334"/>
      <c r="AI325" s="334"/>
      <c r="AJ325" s="334"/>
      <c r="AK325" s="334"/>
      <c r="AL325" s="334"/>
      <c r="AM325" s="334"/>
      <c r="AN325" s="334"/>
      <c r="AO325" s="334"/>
      <c r="AP325" s="59"/>
      <c r="AQ325" s="59"/>
      <c r="AR325" s="59"/>
    </row>
    <row r="326" spans="1:44" ht="10.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52"/>
      <c r="AD326" s="334"/>
      <c r="AE326" s="334"/>
      <c r="AF326" s="334"/>
      <c r="AG326" s="334"/>
      <c r="AH326" s="334"/>
      <c r="AI326" s="334"/>
      <c r="AJ326" s="334"/>
      <c r="AK326" s="334"/>
      <c r="AL326" s="334"/>
      <c r="AM326" s="334"/>
      <c r="AN326" s="334"/>
      <c r="AO326" s="334"/>
      <c r="AP326" s="59"/>
      <c r="AQ326" s="59"/>
      <c r="AR326" s="59"/>
    </row>
    <row r="327" spans="1:44" ht="10.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52"/>
      <c r="AD327" s="334"/>
      <c r="AE327" s="334"/>
      <c r="AF327" s="334"/>
      <c r="AG327" s="334"/>
      <c r="AH327" s="334"/>
      <c r="AI327" s="334"/>
      <c r="AJ327" s="334"/>
      <c r="AK327" s="334"/>
      <c r="AL327" s="334"/>
      <c r="AM327" s="334"/>
      <c r="AN327" s="334"/>
      <c r="AO327" s="334"/>
      <c r="AP327" s="59"/>
      <c r="AQ327" s="59"/>
      <c r="AR327" s="59"/>
    </row>
    <row r="328" spans="1:44" ht="10.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52"/>
      <c r="AD328" s="334"/>
      <c r="AE328" s="334"/>
      <c r="AF328" s="334"/>
      <c r="AG328" s="334"/>
      <c r="AH328" s="334"/>
      <c r="AI328" s="334"/>
      <c r="AJ328" s="334"/>
      <c r="AK328" s="334"/>
      <c r="AL328" s="334"/>
      <c r="AM328" s="334"/>
      <c r="AN328" s="334"/>
      <c r="AO328" s="334"/>
      <c r="AP328" s="59"/>
      <c r="AQ328" s="59"/>
      <c r="AR328" s="59"/>
    </row>
    <row r="329" spans="1:44" ht="10.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52"/>
      <c r="AD329" s="334"/>
      <c r="AE329" s="334"/>
      <c r="AF329" s="334"/>
      <c r="AG329" s="334"/>
      <c r="AH329" s="334"/>
      <c r="AI329" s="334"/>
      <c r="AJ329" s="334"/>
      <c r="AK329" s="334"/>
      <c r="AL329" s="334"/>
      <c r="AM329" s="334"/>
      <c r="AN329" s="334"/>
      <c r="AO329" s="334"/>
      <c r="AP329" s="59"/>
      <c r="AQ329" s="59"/>
      <c r="AR329" s="59"/>
    </row>
    <row r="330" spans="1:44" ht="10.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52"/>
      <c r="AD330" s="334"/>
      <c r="AE330" s="334"/>
      <c r="AF330" s="334"/>
      <c r="AG330" s="334"/>
      <c r="AH330" s="334"/>
      <c r="AI330" s="334"/>
      <c r="AJ330" s="334"/>
      <c r="AK330" s="334"/>
      <c r="AL330" s="334"/>
      <c r="AM330" s="334"/>
      <c r="AN330" s="334"/>
      <c r="AO330" s="334"/>
      <c r="AP330" s="59"/>
      <c r="AQ330" s="59"/>
      <c r="AR330" s="59"/>
    </row>
    <row r="331" spans="1:44" ht="10.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52"/>
      <c r="AD331" s="334"/>
      <c r="AE331" s="334"/>
      <c r="AF331" s="334"/>
      <c r="AG331" s="334"/>
      <c r="AH331" s="334"/>
      <c r="AI331" s="334"/>
      <c r="AJ331" s="334"/>
      <c r="AK331" s="334"/>
      <c r="AL331" s="334"/>
      <c r="AM331" s="334"/>
      <c r="AN331" s="334"/>
      <c r="AO331" s="334"/>
      <c r="AP331" s="59"/>
      <c r="AQ331" s="59"/>
      <c r="AR331" s="59"/>
    </row>
    <row r="332" spans="1:44" ht="10.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52"/>
      <c r="AD332" s="334"/>
      <c r="AE332" s="334"/>
      <c r="AF332" s="334"/>
      <c r="AG332" s="334"/>
      <c r="AH332" s="334"/>
      <c r="AI332" s="334"/>
      <c r="AJ332" s="334"/>
      <c r="AK332" s="334"/>
      <c r="AL332" s="334"/>
      <c r="AM332" s="334"/>
      <c r="AN332" s="334"/>
      <c r="AO332" s="334"/>
      <c r="AP332" s="59"/>
      <c r="AQ332" s="59"/>
      <c r="AR332" s="59"/>
    </row>
    <row r="333" spans="1:44" ht="10.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52"/>
      <c r="AD333" s="334"/>
      <c r="AE333" s="334"/>
      <c r="AF333" s="334"/>
      <c r="AG333" s="334"/>
      <c r="AH333" s="334"/>
      <c r="AI333" s="334"/>
      <c r="AJ333" s="334"/>
      <c r="AK333" s="334"/>
      <c r="AL333" s="334"/>
      <c r="AM333" s="334"/>
      <c r="AN333" s="334"/>
      <c r="AO333" s="334"/>
      <c r="AP333" s="59"/>
      <c r="AQ333" s="59"/>
      <c r="AR333" s="59"/>
    </row>
    <row r="334" spans="1:44" ht="10.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52"/>
      <c r="AD334" s="334"/>
      <c r="AE334" s="334"/>
      <c r="AF334" s="334"/>
      <c r="AG334" s="334"/>
      <c r="AH334" s="334"/>
      <c r="AI334" s="334"/>
      <c r="AJ334" s="334"/>
      <c r="AK334" s="334"/>
      <c r="AL334" s="334"/>
      <c r="AM334" s="334"/>
      <c r="AN334" s="334"/>
      <c r="AO334" s="334"/>
      <c r="AP334" s="59"/>
      <c r="AQ334" s="59"/>
      <c r="AR334" s="59"/>
    </row>
    <row r="335" spans="1:44" ht="10.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52"/>
      <c r="AD335" s="334"/>
      <c r="AE335" s="334"/>
      <c r="AF335" s="334"/>
      <c r="AG335" s="334"/>
      <c r="AH335" s="334"/>
      <c r="AI335" s="334"/>
      <c r="AJ335" s="334"/>
      <c r="AK335" s="334"/>
      <c r="AL335" s="334"/>
      <c r="AM335" s="334"/>
      <c r="AN335" s="334"/>
      <c r="AO335" s="334"/>
      <c r="AP335" s="59"/>
      <c r="AQ335" s="59"/>
      <c r="AR335" s="59"/>
    </row>
    <row r="336" spans="1:44" ht="10.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52"/>
      <c r="AD336" s="334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59"/>
      <c r="AQ336" s="59"/>
      <c r="AR336" s="59"/>
    </row>
    <row r="337" spans="1:44" ht="10.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52"/>
      <c r="AD337" s="334"/>
      <c r="AE337" s="334"/>
      <c r="AF337" s="334"/>
      <c r="AG337" s="334"/>
      <c r="AH337" s="334"/>
      <c r="AI337" s="334"/>
      <c r="AJ337" s="334"/>
      <c r="AK337" s="334"/>
      <c r="AL337" s="334"/>
      <c r="AM337" s="334"/>
      <c r="AN337" s="334"/>
      <c r="AO337" s="334"/>
      <c r="AP337" s="59"/>
      <c r="AQ337" s="59"/>
      <c r="AR337" s="59"/>
    </row>
    <row r="338" spans="1:44" ht="10.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52"/>
      <c r="AD338" s="334"/>
      <c r="AE338" s="334"/>
      <c r="AF338" s="334"/>
      <c r="AG338" s="334"/>
      <c r="AH338" s="334"/>
      <c r="AI338" s="334"/>
      <c r="AJ338" s="334"/>
      <c r="AK338" s="334"/>
      <c r="AL338" s="334"/>
      <c r="AM338" s="334"/>
      <c r="AN338" s="334"/>
      <c r="AO338" s="334"/>
      <c r="AP338" s="59"/>
      <c r="AQ338" s="59"/>
      <c r="AR338" s="59"/>
    </row>
    <row r="339" spans="1:44" ht="10.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52"/>
      <c r="AD339" s="334"/>
      <c r="AE339" s="334"/>
      <c r="AF339" s="334"/>
      <c r="AG339" s="334"/>
      <c r="AH339" s="334"/>
      <c r="AI339" s="334"/>
      <c r="AJ339" s="334"/>
      <c r="AK339" s="334"/>
      <c r="AL339" s="334"/>
      <c r="AM339" s="334"/>
      <c r="AN339" s="334"/>
      <c r="AO339" s="334"/>
      <c r="AP339" s="59"/>
      <c r="AQ339" s="59"/>
      <c r="AR339" s="59"/>
    </row>
    <row r="340" spans="1:44" ht="10.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52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59"/>
      <c r="AQ340" s="59"/>
      <c r="AR340" s="59"/>
    </row>
    <row r="341" spans="1:44" ht="10.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52"/>
      <c r="AD341" s="334"/>
      <c r="AE341" s="334"/>
      <c r="AF341" s="334"/>
      <c r="AG341" s="334"/>
      <c r="AH341" s="334"/>
      <c r="AI341" s="334"/>
      <c r="AJ341" s="334"/>
      <c r="AK341" s="334"/>
      <c r="AL341" s="334"/>
      <c r="AM341" s="334"/>
      <c r="AN341" s="334"/>
      <c r="AO341" s="334"/>
      <c r="AP341" s="59"/>
      <c r="AQ341" s="59"/>
      <c r="AR341" s="59"/>
    </row>
    <row r="342" spans="1:44" ht="10.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52"/>
      <c r="AD342" s="334"/>
      <c r="AE342" s="334"/>
      <c r="AF342" s="334"/>
      <c r="AG342" s="334"/>
      <c r="AH342" s="334"/>
      <c r="AI342" s="334"/>
      <c r="AJ342" s="334"/>
      <c r="AK342" s="334"/>
      <c r="AL342" s="334"/>
      <c r="AM342" s="334"/>
      <c r="AN342" s="334"/>
      <c r="AO342" s="334"/>
      <c r="AP342" s="59"/>
      <c r="AQ342" s="59"/>
      <c r="AR342" s="59"/>
    </row>
    <row r="343" spans="1:44" ht="10.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52"/>
      <c r="AD343" s="334"/>
      <c r="AE343" s="334"/>
      <c r="AF343" s="334"/>
      <c r="AG343" s="334"/>
      <c r="AH343" s="334"/>
      <c r="AI343" s="334"/>
      <c r="AJ343" s="334"/>
      <c r="AK343" s="334"/>
      <c r="AL343" s="334"/>
      <c r="AM343" s="334"/>
      <c r="AN343" s="334"/>
      <c r="AO343" s="334"/>
      <c r="AP343" s="59"/>
      <c r="AQ343" s="59"/>
      <c r="AR343" s="59"/>
    </row>
    <row r="344" spans="1:44" ht="10.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52"/>
      <c r="AD344" s="334"/>
      <c r="AE344" s="334"/>
      <c r="AF344" s="334"/>
      <c r="AG344" s="334"/>
      <c r="AH344" s="334"/>
      <c r="AI344" s="334"/>
      <c r="AJ344" s="334"/>
      <c r="AK344" s="334"/>
      <c r="AL344" s="334"/>
      <c r="AM344" s="334"/>
      <c r="AN344" s="334"/>
      <c r="AO344" s="334"/>
      <c r="AP344" s="59"/>
      <c r="AQ344" s="59"/>
      <c r="AR344" s="59"/>
    </row>
    <row r="345" spans="1:44" ht="10.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52"/>
      <c r="AD345" s="334"/>
      <c r="AE345" s="334"/>
      <c r="AF345" s="334"/>
      <c r="AG345" s="334"/>
      <c r="AH345" s="334"/>
      <c r="AI345" s="334"/>
      <c r="AJ345" s="334"/>
      <c r="AK345" s="334"/>
      <c r="AL345" s="334"/>
      <c r="AM345" s="334"/>
      <c r="AN345" s="334"/>
      <c r="AO345" s="334"/>
      <c r="AP345" s="59"/>
      <c r="AQ345" s="59"/>
      <c r="AR345" s="59"/>
    </row>
    <row r="346" spans="1:44" ht="10.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52"/>
      <c r="AD346" s="334"/>
      <c r="AE346" s="334"/>
      <c r="AF346" s="334"/>
      <c r="AG346" s="334"/>
      <c r="AH346" s="334"/>
      <c r="AI346" s="334"/>
      <c r="AJ346" s="334"/>
      <c r="AK346" s="334"/>
      <c r="AL346" s="334"/>
      <c r="AM346" s="334"/>
      <c r="AN346" s="334"/>
      <c r="AO346" s="334"/>
      <c r="AP346" s="59"/>
      <c r="AQ346" s="59"/>
      <c r="AR346" s="59"/>
    </row>
    <row r="347" spans="1:44" ht="10.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52"/>
      <c r="AD347" s="334"/>
      <c r="AE347" s="334"/>
      <c r="AF347" s="334"/>
      <c r="AG347" s="334"/>
      <c r="AH347" s="334"/>
      <c r="AI347" s="334"/>
      <c r="AJ347" s="334"/>
      <c r="AK347" s="334"/>
      <c r="AL347" s="334"/>
      <c r="AM347" s="334"/>
      <c r="AN347" s="334"/>
      <c r="AO347" s="334"/>
      <c r="AP347" s="59"/>
      <c r="AQ347" s="59"/>
      <c r="AR347" s="59"/>
    </row>
    <row r="348" spans="1:44" ht="10.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52"/>
      <c r="AD348" s="334"/>
      <c r="AE348" s="334"/>
      <c r="AF348" s="334"/>
      <c r="AG348" s="334"/>
      <c r="AH348" s="334"/>
      <c r="AI348" s="334"/>
      <c r="AJ348" s="334"/>
      <c r="AK348" s="334"/>
      <c r="AL348" s="334"/>
      <c r="AM348" s="334"/>
      <c r="AN348" s="334"/>
      <c r="AO348" s="334"/>
      <c r="AP348" s="59"/>
      <c r="AQ348" s="59"/>
      <c r="AR348" s="59"/>
    </row>
    <row r="349" spans="1:44" ht="10.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52"/>
      <c r="AD349" s="334"/>
      <c r="AE349" s="334"/>
      <c r="AF349" s="334"/>
      <c r="AG349" s="334"/>
      <c r="AH349" s="334"/>
      <c r="AI349" s="334"/>
      <c r="AJ349" s="334"/>
      <c r="AK349" s="334"/>
      <c r="AL349" s="334"/>
      <c r="AM349" s="334"/>
      <c r="AN349" s="334"/>
      <c r="AO349" s="334"/>
      <c r="AP349" s="59"/>
      <c r="AQ349" s="59"/>
      <c r="AR349" s="59"/>
    </row>
    <row r="350" spans="1:44" ht="10.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52"/>
      <c r="AD350" s="334"/>
      <c r="AE350" s="334"/>
      <c r="AF350" s="334"/>
      <c r="AG350" s="334"/>
      <c r="AH350" s="334"/>
      <c r="AI350" s="334"/>
      <c r="AJ350" s="334"/>
      <c r="AK350" s="334"/>
      <c r="AL350" s="334"/>
      <c r="AM350" s="334"/>
      <c r="AN350" s="334"/>
      <c r="AO350" s="334"/>
      <c r="AP350" s="59"/>
      <c r="AQ350" s="59"/>
      <c r="AR350" s="59"/>
    </row>
    <row r="351" spans="1:44" ht="10.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52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59"/>
      <c r="AQ351" s="59"/>
      <c r="AR351" s="59"/>
    </row>
    <row r="352" spans="1:44" ht="10.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52"/>
      <c r="AD352" s="334"/>
      <c r="AE352" s="334"/>
      <c r="AF352" s="334"/>
      <c r="AG352" s="334"/>
      <c r="AH352" s="334"/>
      <c r="AI352" s="334"/>
      <c r="AJ352" s="334"/>
      <c r="AK352" s="334"/>
      <c r="AL352" s="334"/>
      <c r="AM352" s="334"/>
      <c r="AN352" s="334"/>
      <c r="AO352" s="334"/>
      <c r="AP352" s="59"/>
      <c r="AQ352" s="59"/>
      <c r="AR352" s="59"/>
    </row>
    <row r="353" spans="1:44" ht="10.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52"/>
      <c r="AD353" s="334"/>
      <c r="AE353" s="334"/>
      <c r="AF353" s="334"/>
      <c r="AG353" s="334"/>
      <c r="AH353" s="334"/>
      <c r="AI353" s="334"/>
      <c r="AJ353" s="334"/>
      <c r="AK353" s="334"/>
      <c r="AL353" s="334"/>
      <c r="AM353" s="334"/>
      <c r="AN353" s="334"/>
      <c r="AO353" s="334"/>
      <c r="AP353" s="59"/>
      <c r="AQ353" s="59"/>
      <c r="AR353" s="59"/>
    </row>
    <row r="354" spans="1:44" ht="10.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52"/>
      <c r="AD354" s="334"/>
      <c r="AE354" s="334"/>
      <c r="AF354" s="334"/>
      <c r="AG354" s="334"/>
      <c r="AH354" s="334"/>
      <c r="AI354" s="334"/>
      <c r="AJ354" s="334"/>
      <c r="AK354" s="334"/>
      <c r="AL354" s="334"/>
      <c r="AM354" s="334"/>
      <c r="AN354" s="334"/>
      <c r="AO354" s="334"/>
      <c r="AP354" s="59"/>
      <c r="AQ354" s="59"/>
      <c r="AR354" s="59"/>
    </row>
    <row r="355" spans="1:44" ht="10.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52"/>
      <c r="AD355" s="334"/>
      <c r="AE355" s="334"/>
      <c r="AF355" s="334"/>
      <c r="AG355" s="334"/>
      <c r="AH355" s="334"/>
      <c r="AI355" s="334"/>
      <c r="AJ355" s="334"/>
      <c r="AK355" s="334"/>
      <c r="AL355" s="334"/>
      <c r="AM355" s="334"/>
      <c r="AN355" s="334"/>
      <c r="AO355" s="334"/>
      <c r="AP355" s="59"/>
      <c r="AQ355" s="59"/>
      <c r="AR355" s="59"/>
    </row>
    <row r="356" spans="1:44" ht="10.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52"/>
      <c r="AD356" s="334"/>
      <c r="AE356" s="334"/>
      <c r="AF356" s="334"/>
      <c r="AG356" s="334"/>
      <c r="AH356" s="334"/>
      <c r="AI356" s="334"/>
      <c r="AJ356" s="334"/>
      <c r="AK356" s="334"/>
      <c r="AL356" s="334"/>
      <c r="AM356" s="334"/>
      <c r="AN356" s="334"/>
      <c r="AO356" s="334"/>
      <c r="AP356" s="59"/>
      <c r="AQ356" s="59"/>
      <c r="AR356" s="59"/>
    </row>
    <row r="357" spans="1:44" ht="10.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52"/>
      <c r="AD357" s="334"/>
      <c r="AE357" s="334"/>
      <c r="AF357" s="334"/>
      <c r="AG357" s="334"/>
      <c r="AH357" s="334"/>
      <c r="AI357" s="334"/>
      <c r="AJ357" s="334"/>
      <c r="AK357" s="334"/>
      <c r="AL357" s="334"/>
      <c r="AM357" s="334"/>
      <c r="AN357" s="334"/>
      <c r="AO357" s="334"/>
      <c r="AP357" s="59"/>
      <c r="AQ357" s="59"/>
      <c r="AR357" s="59"/>
    </row>
    <row r="358" spans="1:44" ht="10.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52"/>
      <c r="AD358" s="334"/>
      <c r="AE358" s="334"/>
      <c r="AF358" s="334"/>
      <c r="AG358" s="334"/>
      <c r="AH358" s="334"/>
      <c r="AI358" s="334"/>
      <c r="AJ358" s="334"/>
      <c r="AK358" s="334"/>
      <c r="AL358" s="334"/>
      <c r="AM358" s="334"/>
      <c r="AN358" s="334"/>
      <c r="AO358" s="334"/>
      <c r="AP358" s="59"/>
      <c r="AQ358" s="59"/>
      <c r="AR358" s="59"/>
    </row>
    <row r="359" spans="1:44" ht="10.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52"/>
      <c r="AD359" s="334"/>
      <c r="AE359" s="334"/>
      <c r="AF359" s="334"/>
      <c r="AG359" s="334"/>
      <c r="AH359" s="334"/>
      <c r="AI359" s="334"/>
      <c r="AJ359" s="334"/>
      <c r="AK359" s="334"/>
      <c r="AL359" s="334"/>
      <c r="AM359" s="334"/>
      <c r="AN359" s="334"/>
      <c r="AO359" s="334"/>
      <c r="AP359" s="59"/>
      <c r="AQ359" s="59"/>
      <c r="AR359" s="59"/>
    </row>
    <row r="360" spans="1:44" ht="10.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52"/>
      <c r="AD360" s="334"/>
      <c r="AE360" s="334"/>
      <c r="AF360" s="334"/>
      <c r="AG360" s="334"/>
      <c r="AH360" s="334"/>
      <c r="AI360" s="334"/>
      <c r="AJ360" s="334"/>
      <c r="AK360" s="334"/>
      <c r="AL360" s="334"/>
      <c r="AM360" s="334"/>
      <c r="AN360" s="334"/>
      <c r="AO360" s="334"/>
      <c r="AP360" s="59"/>
      <c r="AQ360" s="59"/>
      <c r="AR360" s="59"/>
    </row>
    <row r="361" spans="1:44" ht="10.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52"/>
      <c r="AD361" s="334"/>
      <c r="AE361" s="334"/>
      <c r="AF361" s="334"/>
      <c r="AG361" s="334"/>
      <c r="AH361" s="334"/>
      <c r="AI361" s="334"/>
      <c r="AJ361" s="334"/>
      <c r="AK361" s="334"/>
      <c r="AL361" s="334"/>
      <c r="AM361" s="334"/>
      <c r="AN361" s="334"/>
      <c r="AO361" s="334"/>
      <c r="AP361" s="59"/>
      <c r="AQ361" s="59"/>
      <c r="AR361" s="59"/>
    </row>
    <row r="362" spans="1:44" ht="10.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52"/>
      <c r="AD362" s="334"/>
      <c r="AE362" s="334"/>
      <c r="AF362" s="334"/>
      <c r="AG362" s="334"/>
      <c r="AH362" s="334"/>
      <c r="AI362" s="334"/>
      <c r="AJ362" s="334"/>
      <c r="AK362" s="334"/>
      <c r="AL362" s="334"/>
      <c r="AM362" s="334"/>
      <c r="AN362" s="334"/>
      <c r="AO362" s="334"/>
      <c r="AP362" s="59"/>
      <c r="AQ362" s="59"/>
      <c r="AR362" s="59"/>
    </row>
    <row r="363" spans="1:44" ht="10.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52"/>
      <c r="AD363" s="334"/>
      <c r="AE363" s="334"/>
      <c r="AF363" s="334"/>
      <c r="AG363" s="334"/>
      <c r="AH363" s="334"/>
      <c r="AI363" s="334"/>
      <c r="AJ363" s="334"/>
      <c r="AK363" s="334"/>
      <c r="AL363" s="334"/>
      <c r="AM363" s="334"/>
      <c r="AN363" s="334"/>
      <c r="AO363" s="334"/>
      <c r="AP363" s="59"/>
      <c r="AQ363" s="59"/>
      <c r="AR363" s="59"/>
    </row>
    <row r="364" spans="1:44" ht="10.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52"/>
      <c r="AD364" s="334"/>
      <c r="AE364" s="334"/>
      <c r="AF364" s="334"/>
      <c r="AG364" s="334"/>
      <c r="AH364" s="334"/>
      <c r="AI364" s="334"/>
      <c r="AJ364" s="334"/>
      <c r="AK364" s="334"/>
      <c r="AL364" s="334"/>
      <c r="AM364" s="334"/>
      <c r="AN364" s="334"/>
      <c r="AO364" s="334"/>
      <c r="AP364" s="59"/>
      <c r="AQ364" s="59"/>
      <c r="AR364" s="59"/>
    </row>
    <row r="365" spans="1:44" ht="10.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52"/>
      <c r="AD365" s="334"/>
      <c r="AE365" s="334"/>
      <c r="AF365" s="334"/>
      <c r="AG365" s="334"/>
      <c r="AH365" s="334"/>
      <c r="AI365" s="334"/>
      <c r="AJ365" s="334"/>
      <c r="AK365" s="334"/>
      <c r="AL365" s="334"/>
      <c r="AM365" s="334"/>
      <c r="AN365" s="334"/>
      <c r="AO365" s="334"/>
      <c r="AP365" s="59"/>
      <c r="AQ365" s="59"/>
      <c r="AR365" s="59"/>
    </row>
    <row r="366" spans="1:44" ht="10.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52"/>
      <c r="AD366" s="334"/>
      <c r="AE366" s="334"/>
      <c r="AF366" s="334"/>
      <c r="AG366" s="334"/>
      <c r="AH366" s="334"/>
      <c r="AI366" s="334"/>
      <c r="AJ366" s="334"/>
      <c r="AK366" s="334"/>
      <c r="AL366" s="334"/>
      <c r="AM366" s="334"/>
      <c r="AN366" s="334"/>
      <c r="AO366" s="334"/>
      <c r="AP366" s="59"/>
      <c r="AQ366" s="59"/>
      <c r="AR366" s="59"/>
    </row>
    <row r="367" spans="1:44" ht="10.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52"/>
      <c r="AD367" s="334"/>
      <c r="AE367" s="334"/>
      <c r="AF367" s="334"/>
      <c r="AG367" s="334"/>
      <c r="AH367" s="334"/>
      <c r="AI367" s="334"/>
      <c r="AJ367" s="334"/>
      <c r="AK367" s="334"/>
      <c r="AL367" s="334"/>
      <c r="AM367" s="334"/>
      <c r="AN367" s="334"/>
      <c r="AO367" s="334"/>
      <c r="AP367" s="59"/>
      <c r="AQ367" s="59"/>
      <c r="AR367" s="59"/>
    </row>
    <row r="368" spans="1:44" ht="10.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52"/>
      <c r="AD368" s="334"/>
      <c r="AE368" s="334"/>
      <c r="AF368" s="334"/>
      <c r="AG368" s="334"/>
      <c r="AH368" s="334"/>
      <c r="AI368" s="334"/>
      <c r="AJ368" s="334"/>
      <c r="AK368" s="334"/>
      <c r="AL368" s="334"/>
      <c r="AM368" s="334"/>
      <c r="AN368" s="334"/>
      <c r="AO368" s="334"/>
      <c r="AP368" s="59"/>
      <c r="AQ368" s="59"/>
      <c r="AR368" s="59"/>
    </row>
    <row r="369" spans="1:44" ht="10.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52"/>
      <c r="AD369" s="334"/>
      <c r="AE369" s="334"/>
      <c r="AF369" s="334"/>
      <c r="AG369" s="334"/>
      <c r="AH369" s="334"/>
      <c r="AI369" s="334"/>
      <c r="AJ369" s="334"/>
      <c r="AK369" s="334"/>
      <c r="AL369" s="334"/>
      <c r="AM369" s="334"/>
      <c r="AN369" s="334"/>
      <c r="AO369" s="334"/>
      <c r="AP369" s="59"/>
      <c r="AQ369" s="59"/>
      <c r="AR369" s="59"/>
    </row>
    <row r="370" spans="1:44" ht="10.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52"/>
      <c r="AD370" s="334"/>
      <c r="AE370" s="334"/>
      <c r="AF370" s="334"/>
      <c r="AG370" s="334"/>
      <c r="AH370" s="334"/>
      <c r="AI370" s="334"/>
      <c r="AJ370" s="334"/>
      <c r="AK370" s="334"/>
      <c r="AL370" s="334"/>
      <c r="AM370" s="334"/>
      <c r="AN370" s="334"/>
      <c r="AO370" s="334"/>
      <c r="AP370" s="59"/>
      <c r="AQ370" s="59"/>
      <c r="AR370" s="59"/>
    </row>
    <row r="371" spans="1:44" ht="10.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52"/>
      <c r="AD371" s="334"/>
      <c r="AE371" s="334"/>
      <c r="AF371" s="334"/>
      <c r="AG371" s="334"/>
      <c r="AH371" s="334"/>
      <c r="AI371" s="334"/>
      <c r="AJ371" s="334"/>
      <c r="AK371" s="334"/>
      <c r="AL371" s="334"/>
      <c r="AM371" s="334"/>
      <c r="AN371" s="334"/>
      <c r="AO371" s="334"/>
      <c r="AP371" s="59"/>
      <c r="AQ371" s="59"/>
      <c r="AR371" s="59"/>
    </row>
    <row r="372" spans="1:44" ht="10.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52"/>
      <c r="AD372" s="334"/>
      <c r="AE372" s="334"/>
      <c r="AF372" s="334"/>
      <c r="AG372" s="334"/>
      <c r="AH372" s="334"/>
      <c r="AI372" s="334"/>
      <c r="AJ372" s="334"/>
      <c r="AK372" s="334"/>
      <c r="AL372" s="334"/>
      <c r="AM372" s="334"/>
      <c r="AN372" s="334"/>
      <c r="AO372" s="334"/>
      <c r="AP372" s="59"/>
      <c r="AQ372" s="59"/>
      <c r="AR372" s="59"/>
    </row>
    <row r="373" spans="1:44" ht="10.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52"/>
      <c r="AD373" s="334"/>
      <c r="AE373" s="334"/>
      <c r="AF373" s="334"/>
      <c r="AG373" s="334"/>
      <c r="AH373" s="334"/>
      <c r="AI373" s="334"/>
      <c r="AJ373" s="334"/>
      <c r="AK373" s="334"/>
      <c r="AL373" s="334"/>
      <c r="AM373" s="334"/>
      <c r="AN373" s="334"/>
      <c r="AO373" s="334"/>
      <c r="AP373" s="59"/>
      <c r="AQ373" s="59"/>
      <c r="AR373" s="59"/>
    </row>
    <row r="374" spans="1:44" ht="10.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52"/>
      <c r="AD374" s="334"/>
      <c r="AE374" s="334"/>
      <c r="AF374" s="334"/>
      <c r="AG374" s="334"/>
      <c r="AH374" s="334"/>
      <c r="AI374" s="334"/>
      <c r="AJ374" s="334"/>
      <c r="AK374" s="334"/>
      <c r="AL374" s="334"/>
      <c r="AM374" s="334"/>
      <c r="AN374" s="334"/>
      <c r="AO374" s="334"/>
      <c r="AP374" s="59"/>
      <c r="AQ374" s="59"/>
      <c r="AR374" s="59"/>
    </row>
    <row r="375" spans="1:44" ht="10.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52"/>
      <c r="AD375" s="334"/>
      <c r="AE375" s="334"/>
      <c r="AF375" s="334"/>
      <c r="AG375" s="334"/>
      <c r="AH375" s="334"/>
      <c r="AI375" s="334"/>
      <c r="AJ375" s="334"/>
      <c r="AK375" s="334"/>
      <c r="AL375" s="334"/>
      <c r="AM375" s="334"/>
      <c r="AN375" s="334"/>
      <c r="AO375" s="334"/>
      <c r="AP375" s="59"/>
      <c r="AQ375" s="59"/>
      <c r="AR375" s="59"/>
    </row>
    <row r="376" spans="1:44" ht="10.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52"/>
      <c r="AD376" s="334"/>
      <c r="AE376" s="334"/>
      <c r="AF376" s="334"/>
      <c r="AG376" s="334"/>
      <c r="AH376" s="334"/>
      <c r="AI376" s="334"/>
      <c r="AJ376" s="334"/>
      <c r="AK376" s="334"/>
      <c r="AL376" s="334"/>
      <c r="AM376" s="334"/>
      <c r="AN376" s="334"/>
      <c r="AO376" s="334"/>
      <c r="AP376" s="59"/>
      <c r="AQ376" s="59"/>
      <c r="AR376" s="59"/>
    </row>
    <row r="377" spans="1:44" ht="10.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52"/>
      <c r="AD377" s="334"/>
      <c r="AE377" s="334"/>
      <c r="AF377" s="334"/>
      <c r="AG377" s="334"/>
      <c r="AH377" s="334"/>
      <c r="AI377" s="334"/>
      <c r="AJ377" s="334"/>
      <c r="AK377" s="334"/>
      <c r="AL377" s="334"/>
      <c r="AM377" s="334"/>
      <c r="AN377" s="334"/>
      <c r="AO377" s="334"/>
      <c r="AP377" s="59"/>
      <c r="AQ377" s="59"/>
      <c r="AR377" s="59"/>
    </row>
    <row r="378" spans="1:44" ht="10.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52"/>
      <c r="AD378" s="334"/>
      <c r="AE378" s="334"/>
      <c r="AF378" s="334"/>
      <c r="AG378" s="334"/>
      <c r="AH378" s="334"/>
      <c r="AI378" s="334"/>
      <c r="AJ378" s="334"/>
      <c r="AK378" s="334"/>
      <c r="AL378" s="334"/>
      <c r="AM378" s="334"/>
      <c r="AN378" s="334"/>
      <c r="AO378" s="334"/>
      <c r="AP378" s="59"/>
      <c r="AQ378" s="59"/>
      <c r="AR378" s="59"/>
    </row>
    <row r="379" spans="1:44" ht="10.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52"/>
      <c r="AD379" s="334"/>
      <c r="AE379" s="334"/>
      <c r="AF379" s="334"/>
      <c r="AG379" s="334"/>
      <c r="AH379" s="334"/>
      <c r="AI379" s="334"/>
      <c r="AJ379" s="334"/>
      <c r="AK379" s="334"/>
      <c r="AL379" s="334"/>
      <c r="AM379" s="334"/>
      <c r="AN379" s="334"/>
      <c r="AO379" s="334"/>
      <c r="AP379" s="59"/>
      <c r="AQ379" s="59"/>
      <c r="AR379" s="59"/>
    </row>
    <row r="380" spans="1:44" ht="10.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52"/>
      <c r="AD380" s="334"/>
      <c r="AE380" s="334"/>
      <c r="AF380" s="334"/>
      <c r="AG380" s="334"/>
      <c r="AH380" s="334"/>
      <c r="AI380" s="334"/>
      <c r="AJ380" s="334"/>
      <c r="AK380" s="334"/>
      <c r="AL380" s="334"/>
      <c r="AM380" s="334"/>
      <c r="AN380" s="334"/>
      <c r="AO380" s="334"/>
      <c r="AP380" s="59"/>
      <c r="AQ380" s="59"/>
      <c r="AR380" s="59"/>
    </row>
    <row r="381" spans="1:44" ht="10.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52"/>
      <c r="AD381" s="334"/>
      <c r="AE381" s="334"/>
      <c r="AF381" s="334"/>
      <c r="AG381" s="334"/>
      <c r="AH381" s="334"/>
      <c r="AI381" s="334"/>
      <c r="AJ381" s="334"/>
      <c r="AK381" s="334"/>
      <c r="AL381" s="334"/>
      <c r="AM381" s="334"/>
      <c r="AN381" s="334"/>
      <c r="AO381" s="334"/>
      <c r="AP381" s="59"/>
      <c r="AQ381" s="59"/>
      <c r="AR381" s="59"/>
    </row>
    <row r="382" spans="1:44" ht="10.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52"/>
      <c r="AD382" s="334"/>
      <c r="AE382" s="334"/>
      <c r="AF382" s="334"/>
      <c r="AG382" s="334"/>
      <c r="AH382" s="334"/>
      <c r="AI382" s="334"/>
      <c r="AJ382" s="334"/>
      <c r="AK382" s="334"/>
      <c r="AL382" s="334"/>
      <c r="AM382" s="334"/>
      <c r="AN382" s="334"/>
      <c r="AO382" s="334"/>
      <c r="AP382" s="59"/>
      <c r="AQ382" s="59"/>
      <c r="AR382" s="59"/>
    </row>
    <row r="383" spans="1:44" ht="10.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52"/>
      <c r="AD383" s="334"/>
      <c r="AE383" s="334"/>
      <c r="AF383" s="334"/>
      <c r="AG383" s="334"/>
      <c r="AH383" s="334"/>
      <c r="AI383" s="334"/>
      <c r="AJ383" s="334"/>
      <c r="AK383" s="334"/>
      <c r="AL383" s="334"/>
      <c r="AM383" s="334"/>
      <c r="AN383" s="334"/>
      <c r="AO383" s="334"/>
      <c r="AP383" s="59"/>
      <c r="AQ383" s="59"/>
      <c r="AR383" s="59"/>
    </row>
    <row r="384" spans="1:44" ht="10.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52"/>
      <c r="AD384" s="334"/>
      <c r="AE384" s="334"/>
      <c r="AF384" s="334"/>
      <c r="AG384" s="334"/>
      <c r="AH384" s="334"/>
      <c r="AI384" s="334"/>
      <c r="AJ384" s="334"/>
      <c r="AK384" s="334"/>
      <c r="AL384" s="334"/>
      <c r="AM384" s="334"/>
      <c r="AN384" s="334"/>
      <c r="AO384" s="334"/>
      <c r="AP384" s="59"/>
      <c r="AQ384" s="59"/>
      <c r="AR384" s="59"/>
    </row>
    <row r="385" spans="1:44" ht="10.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52"/>
      <c r="AD385" s="334"/>
      <c r="AE385" s="334"/>
      <c r="AF385" s="334"/>
      <c r="AG385" s="334"/>
      <c r="AH385" s="334"/>
      <c r="AI385" s="334"/>
      <c r="AJ385" s="334"/>
      <c r="AK385" s="334"/>
      <c r="AL385" s="334"/>
      <c r="AM385" s="334"/>
      <c r="AN385" s="334"/>
      <c r="AO385" s="334"/>
      <c r="AP385" s="59"/>
      <c r="AQ385" s="59"/>
      <c r="AR385" s="59"/>
    </row>
    <row r="386" spans="1:44" ht="10.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52"/>
      <c r="AD386" s="334"/>
      <c r="AE386" s="334"/>
      <c r="AF386" s="334"/>
      <c r="AG386" s="334"/>
      <c r="AH386" s="334"/>
      <c r="AI386" s="334"/>
      <c r="AJ386" s="334"/>
      <c r="AK386" s="334"/>
      <c r="AL386" s="334"/>
      <c r="AM386" s="334"/>
      <c r="AN386" s="334"/>
      <c r="AO386" s="334"/>
      <c r="AP386" s="59"/>
      <c r="AQ386" s="59"/>
      <c r="AR386" s="59"/>
    </row>
    <row r="387" spans="1:44" ht="10.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52"/>
      <c r="AD387" s="334"/>
      <c r="AE387" s="334"/>
      <c r="AF387" s="334"/>
      <c r="AG387" s="334"/>
      <c r="AH387" s="334"/>
      <c r="AI387" s="334"/>
      <c r="AJ387" s="334"/>
      <c r="AK387" s="334"/>
      <c r="AL387" s="334"/>
      <c r="AM387" s="334"/>
      <c r="AN387" s="334"/>
      <c r="AO387" s="334"/>
      <c r="AP387" s="59"/>
      <c r="AQ387" s="59"/>
      <c r="AR387" s="59"/>
    </row>
    <row r="388" spans="1:44" ht="10.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52"/>
      <c r="AD388" s="334"/>
      <c r="AE388" s="334"/>
      <c r="AF388" s="334"/>
      <c r="AG388" s="334"/>
      <c r="AH388" s="334"/>
      <c r="AI388" s="334"/>
      <c r="AJ388" s="334"/>
      <c r="AK388" s="334"/>
      <c r="AL388" s="334"/>
      <c r="AM388" s="334"/>
      <c r="AN388" s="334"/>
      <c r="AO388" s="334"/>
      <c r="AP388" s="59"/>
      <c r="AQ388" s="59"/>
      <c r="AR388" s="59"/>
    </row>
    <row r="389" spans="1:44" ht="10.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52"/>
      <c r="AD389" s="334"/>
      <c r="AE389" s="334"/>
      <c r="AF389" s="334"/>
      <c r="AG389" s="334"/>
      <c r="AH389" s="334"/>
      <c r="AI389" s="334"/>
      <c r="AJ389" s="334"/>
      <c r="AK389" s="334"/>
      <c r="AL389" s="334"/>
      <c r="AM389" s="334"/>
      <c r="AN389" s="334"/>
      <c r="AO389" s="334"/>
      <c r="AP389" s="59"/>
      <c r="AQ389" s="59"/>
      <c r="AR389" s="59"/>
    </row>
    <row r="390" spans="1:44" ht="10.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52"/>
      <c r="AD390" s="334"/>
      <c r="AE390" s="334"/>
      <c r="AF390" s="334"/>
      <c r="AG390" s="334"/>
      <c r="AH390" s="334"/>
      <c r="AI390" s="334"/>
      <c r="AJ390" s="334"/>
      <c r="AK390" s="334"/>
      <c r="AL390" s="334"/>
      <c r="AM390" s="334"/>
      <c r="AN390" s="334"/>
      <c r="AO390" s="334"/>
      <c r="AP390" s="59"/>
      <c r="AQ390" s="59"/>
      <c r="AR390" s="59"/>
    </row>
    <row r="391" spans="1:44" ht="10.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52"/>
      <c r="AD391" s="334"/>
      <c r="AE391" s="334"/>
      <c r="AF391" s="334"/>
      <c r="AG391" s="334"/>
      <c r="AH391" s="334"/>
      <c r="AI391" s="334"/>
      <c r="AJ391" s="334"/>
      <c r="AK391" s="334"/>
      <c r="AL391" s="334"/>
      <c r="AM391" s="334"/>
      <c r="AN391" s="334"/>
      <c r="AO391" s="334"/>
      <c r="AP391" s="59"/>
      <c r="AQ391" s="59"/>
      <c r="AR391" s="59"/>
    </row>
    <row r="392" spans="1:44" ht="10.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52"/>
      <c r="AD392" s="334"/>
      <c r="AE392" s="334"/>
      <c r="AF392" s="334"/>
      <c r="AG392" s="334"/>
      <c r="AH392" s="334"/>
      <c r="AI392" s="334"/>
      <c r="AJ392" s="334"/>
      <c r="AK392" s="334"/>
      <c r="AL392" s="334"/>
      <c r="AM392" s="334"/>
      <c r="AN392" s="334"/>
      <c r="AO392" s="334"/>
      <c r="AP392" s="59"/>
      <c r="AQ392" s="59"/>
      <c r="AR392" s="59"/>
    </row>
    <row r="393" spans="1:44" ht="10.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52"/>
      <c r="AD393" s="334"/>
      <c r="AE393" s="334"/>
      <c r="AF393" s="334"/>
      <c r="AG393" s="334"/>
      <c r="AH393" s="334"/>
      <c r="AI393" s="334"/>
      <c r="AJ393" s="334"/>
      <c r="AK393" s="334"/>
      <c r="AL393" s="334"/>
      <c r="AM393" s="334"/>
      <c r="AN393" s="334"/>
      <c r="AO393" s="334"/>
      <c r="AP393" s="59"/>
      <c r="AQ393" s="59"/>
      <c r="AR393" s="59"/>
    </row>
    <row r="394" spans="1:44" ht="10.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52"/>
      <c r="AD394" s="334"/>
      <c r="AE394" s="334"/>
      <c r="AF394" s="334"/>
      <c r="AG394" s="334"/>
      <c r="AH394" s="334"/>
      <c r="AI394" s="334"/>
      <c r="AJ394" s="334"/>
      <c r="AK394" s="334"/>
      <c r="AL394" s="334"/>
      <c r="AM394" s="334"/>
      <c r="AN394" s="334"/>
      <c r="AO394" s="334"/>
      <c r="AP394" s="59"/>
      <c r="AQ394" s="59"/>
      <c r="AR394" s="59"/>
    </row>
    <row r="395" spans="1:44" ht="10.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52"/>
      <c r="AD395" s="334"/>
      <c r="AE395" s="334"/>
      <c r="AF395" s="334"/>
      <c r="AG395" s="334"/>
      <c r="AH395" s="334"/>
      <c r="AI395" s="334"/>
      <c r="AJ395" s="334"/>
      <c r="AK395" s="334"/>
      <c r="AL395" s="334"/>
      <c r="AM395" s="334"/>
      <c r="AN395" s="334"/>
      <c r="AO395" s="334"/>
      <c r="AP395" s="59"/>
      <c r="AQ395" s="59"/>
      <c r="AR395" s="59"/>
    </row>
    <row r="396" spans="1:44" ht="10.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52"/>
      <c r="AD396" s="334"/>
      <c r="AE396" s="334"/>
      <c r="AF396" s="334"/>
      <c r="AG396" s="334"/>
      <c r="AH396" s="334"/>
      <c r="AI396" s="334"/>
      <c r="AJ396" s="334"/>
      <c r="AK396" s="334"/>
      <c r="AL396" s="334"/>
      <c r="AM396" s="334"/>
      <c r="AN396" s="334"/>
      <c r="AO396" s="334"/>
      <c r="AP396" s="59"/>
      <c r="AQ396" s="59"/>
      <c r="AR396" s="59"/>
    </row>
    <row r="397" spans="1:44" ht="10.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52"/>
      <c r="AD397" s="334"/>
      <c r="AE397" s="334"/>
      <c r="AF397" s="334"/>
      <c r="AG397" s="334"/>
      <c r="AH397" s="334"/>
      <c r="AI397" s="334"/>
      <c r="AJ397" s="334"/>
      <c r="AK397" s="334"/>
      <c r="AL397" s="334"/>
      <c r="AM397" s="334"/>
      <c r="AN397" s="334"/>
      <c r="AO397" s="334"/>
      <c r="AP397" s="59"/>
      <c r="AQ397" s="59"/>
      <c r="AR397" s="59"/>
    </row>
    <row r="398" spans="1:44" ht="10.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52"/>
      <c r="AD398" s="334"/>
      <c r="AE398" s="334"/>
      <c r="AF398" s="334"/>
      <c r="AG398" s="334"/>
      <c r="AH398" s="334"/>
      <c r="AI398" s="334"/>
      <c r="AJ398" s="334"/>
      <c r="AK398" s="334"/>
      <c r="AL398" s="334"/>
      <c r="AM398" s="334"/>
      <c r="AN398" s="334"/>
      <c r="AO398" s="334"/>
      <c r="AP398" s="59"/>
      <c r="AQ398" s="59"/>
      <c r="AR398" s="59"/>
    </row>
    <row r="399" spans="1:44" ht="10.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52"/>
      <c r="AD399" s="334"/>
      <c r="AE399" s="334"/>
      <c r="AF399" s="334"/>
      <c r="AG399" s="334"/>
      <c r="AH399" s="334"/>
      <c r="AI399" s="334"/>
      <c r="AJ399" s="334"/>
      <c r="AK399" s="334"/>
      <c r="AL399" s="334"/>
      <c r="AM399" s="334"/>
      <c r="AN399" s="334"/>
      <c r="AO399" s="334"/>
      <c r="AP399" s="59"/>
      <c r="AQ399" s="59"/>
      <c r="AR399" s="59"/>
    </row>
    <row r="400" spans="1:44" ht="10.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5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59"/>
      <c r="AQ400" s="59"/>
      <c r="AR400" s="59"/>
    </row>
    <row r="401" spans="1:44" ht="10.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5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59"/>
      <c r="AQ401" s="59"/>
      <c r="AR401" s="59"/>
    </row>
    <row r="402" spans="1:44" ht="10.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52"/>
      <c r="AD402" s="334"/>
      <c r="AE402" s="334"/>
      <c r="AF402" s="334"/>
      <c r="AG402" s="334"/>
      <c r="AH402" s="334"/>
      <c r="AI402" s="334"/>
      <c r="AJ402" s="334"/>
      <c r="AK402" s="334"/>
      <c r="AL402" s="334"/>
      <c r="AM402" s="334"/>
      <c r="AN402" s="334"/>
      <c r="AO402" s="334"/>
      <c r="AP402" s="59"/>
      <c r="AQ402" s="59"/>
      <c r="AR402" s="59"/>
    </row>
    <row r="403" spans="1:44" ht="10.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52"/>
      <c r="AD403" s="334"/>
      <c r="AE403" s="334"/>
      <c r="AF403" s="334"/>
      <c r="AG403" s="334"/>
      <c r="AH403" s="334"/>
      <c r="AI403" s="334"/>
      <c r="AJ403" s="334"/>
      <c r="AK403" s="334"/>
      <c r="AL403" s="334"/>
      <c r="AM403" s="334"/>
      <c r="AN403" s="334"/>
      <c r="AO403" s="334"/>
      <c r="AP403" s="59"/>
      <c r="AQ403" s="59"/>
      <c r="AR403" s="59"/>
    </row>
    <row r="404" spans="1:44" ht="10.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52"/>
      <c r="AD404" s="334"/>
      <c r="AE404" s="334"/>
      <c r="AF404" s="334"/>
      <c r="AG404" s="334"/>
      <c r="AH404" s="334"/>
      <c r="AI404" s="334"/>
      <c r="AJ404" s="334"/>
      <c r="AK404" s="334"/>
      <c r="AL404" s="334"/>
      <c r="AM404" s="334"/>
      <c r="AN404" s="334"/>
      <c r="AO404" s="334"/>
      <c r="AP404" s="59"/>
      <c r="AQ404" s="59"/>
      <c r="AR404" s="59"/>
    </row>
    <row r="405" spans="1:44" ht="10.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52"/>
      <c r="AD405" s="334"/>
      <c r="AE405" s="334"/>
      <c r="AF405" s="334"/>
      <c r="AG405" s="334"/>
      <c r="AH405" s="334"/>
      <c r="AI405" s="334"/>
      <c r="AJ405" s="334"/>
      <c r="AK405" s="334"/>
      <c r="AL405" s="334"/>
      <c r="AM405" s="334"/>
      <c r="AN405" s="334"/>
      <c r="AO405" s="334"/>
      <c r="AP405" s="59"/>
      <c r="AQ405" s="59"/>
      <c r="AR405" s="59"/>
    </row>
    <row r="406" spans="1:44" ht="10.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52"/>
      <c r="AD406" s="334"/>
      <c r="AE406" s="334"/>
      <c r="AF406" s="334"/>
      <c r="AG406" s="334"/>
      <c r="AH406" s="334"/>
      <c r="AI406" s="334"/>
      <c r="AJ406" s="334"/>
      <c r="AK406" s="334"/>
      <c r="AL406" s="334"/>
      <c r="AM406" s="334"/>
      <c r="AN406" s="334"/>
      <c r="AO406" s="334"/>
      <c r="AP406" s="59"/>
      <c r="AQ406" s="59"/>
      <c r="AR406" s="59"/>
    </row>
    <row r="407" spans="1:44" ht="10.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52"/>
      <c r="AD407" s="334"/>
      <c r="AE407" s="334"/>
      <c r="AF407" s="334"/>
      <c r="AG407" s="334"/>
      <c r="AH407" s="334"/>
      <c r="AI407" s="334"/>
      <c r="AJ407" s="334"/>
      <c r="AK407" s="334"/>
      <c r="AL407" s="334"/>
      <c r="AM407" s="334"/>
      <c r="AN407" s="334"/>
      <c r="AO407" s="334"/>
      <c r="AP407" s="59"/>
      <c r="AQ407" s="59"/>
      <c r="AR407" s="59"/>
    </row>
    <row r="408" spans="1:44" ht="10.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52"/>
      <c r="AD408" s="334"/>
      <c r="AE408" s="334"/>
      <c r="AF408" s="334"/>
      <c r="AG408" s="334"/>
      <c r="AH408" s="334"/>
      <c r="AI408" s="334"/>
      <c r="AJ408" s="334"/>
      <c r="AK408" s="334"/>
      <c r="AL408" s="334"/>
      <c r="AM408" s="334"/>
      <c r="AN408" s="334"/>
      <c r="AO408" s="334"/>
      <c r="AP408" s="59"/>
      <c r="AQ408" s="59"/>
      <c r="AR408" s="59"/>
    </row>
    <row r="409" spans="1:44" ht="10.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52"/>
      <c r="AD409" s="334"/>
      <c r="AE409" s="334"/>
      <c r="AF409" s="334"/>
      <c r="AG409" s="334"/>
      <c r="AH409" s="334"/>
      <c r="AI409" s="334"/>
      <c r="AJ409" s="334"/>
      <c r="AK409" s="334"/>
      <c r="AL409" s="334"/>
      <c r="AM409" s="334"/>
      <c r="AN409" s="334"/>
      <c r="AO409" s="334"/>
      <c r="AP409" s="59"/>
      <c r="AQ409" s="59"/>
      <c r="AR409" s="59"/>
    </row>
    <row r="410" spans="1:44" ht="10.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52"/>
      <c r="AD410" s="334"/>
      <c r="AE410" s="334"/>
      <c r="AF410" s="334"/>
      <c r="AG410" s="334"/>
      <c r="AH410" s="334"/>
      <c r="AI410" s="334"/>
      <c r="AJ410" s="334"/>
      <c r="AK410" s="334"/>
      <c r="AL410" s="334"/>
      <c r="AM410" s="334"/>
      <c r="AN410" s="334"/>
      <c r="AO410" s="334"/>
      <c r="AP410" s="59"/>
      <c r="AQ410" s="59"/>
      <c r="AR410" s="59"/>
    </row>
    <row r="411" spans="1:44" ht="10.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52"/>
      <c r="AD411" s="334"/>
      <c r="AE411" s="334"/>
      <c r="AF411" s="334"/>
      <c r="AG411" s="334"/>
      <c r="AH411" s="334"/>
      <c r="AI411" s="334"/>
      <c r="AJ411" s="334"/>
      <c r="AK411" s="334"/>
      <c r="AL411" s="334"/>
      <c r="AM411" s="334"/>
      <c r="AN411" s="334"/>
      <c r="AO411" s="334"/>
      <c r="AP411" s="59"/>
      <c r="AQ411" s="59"/>
      <c r="AR411" s="59"/>
    </row>
    <row r="412" spans="1:44" ht="10.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52"/>
      <c r="AD412" s="334"/>
      <c r="AE412" s="334"/>
      <c r="AF412" s="334"/>
      <c r="AG412" s="334"/>
      <c r="AH412" s="334"/>
      <c r="AI412" s="334"/>
      <c r="AJ412" s="334"/>
      <c r="AK412" s="334"/>
      <c r="AL412" s="334"/>
      <c r="AM412" s="334"/>
      <c r="AN412" s="334"/>
      <c r="AO412" s="334"/>
      <c r="AP412" s="59"/>
      <c r="AQ412" s="59"/>
      <c r="AR412" s="59"/>
    </row>
    <row r="413" spans="1:44" ht="10.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52"/>
      <c r="AD413" s="334"/>
      <c r="AE413" s="334"/>
      <c r="AF413" s="334"/>
      <c r="AG413" s="334"/>
      <c r="AH413" s="334"/>
      <c r="AI413" s="334"/>
      <c r="AJ413" s="334"/>
      <c r="AK413" s="334"/>
      <c r="AL413" s="334"/>
      <c r="AM413" s="334"/>
      <c r="AN413" s="334"/>
      <c r="AO413" s="334"/>
      <c r="AP413" s="59"/>
      <c r="AQ413" s="59"/>
      <c r="AR413" s="59"/>
    </row>
    <row r="414" spans="1:44" ht="10.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52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59"/>
      <c r="AQ414" s="59"/>
      <c r="AR414" s="59"/>
    </row>
    <row r="415" spans="1:44" ht="10.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52"/>
      <c r="AD415" s="334"/>
      <c r="AE415" s="334"/>
      <c r="AF415" s="334"/>
      <c r="AG415" s="334"/>
      <c r="AH415" s="334"/>
      <c r="AI415" s="334"/>
      <c r="AJ415" s="334"/>
      <c r="AK415" s="334"/>
      <c r="AL415" s="334"/>
      <c r="AM415" s="334"/>
      <c r="AN415" s="334"/>
      <c r="AO415" s="334"/>
      <c r="AP415" s="59"/>
      <c r="AQ415" s="59"/>
      <c r="AR415" s="59"/>
    </row>
    <row r="416" spans="1:44" ht="10.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52"/>
      <c r="AD416" s="334"/>
      <c r="AE416" s="334"/>
      <c r="AF416" s="334"/>
      <c r="AG416" s="334"/>
      <c r="AH416" s="334"/>
      <c r="AI416" s="334"/>
      <c r="AJ416" s="334"/>
      <c r="AK416" s="334"/>
      <c r="AL416" s="334"/>
      <c r="AM416" s="334"/>
      <c r="AN416" s="334"/>
      <c r="AO416" s="334"/>
      <c r="AP416" s="59"/>
      <c r="AQ416" s="59"/>
      <c r="AR416" s="59"/>
    </row>
    <row r="417" spans="1:44" ht="10.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52"/>
      <c r="AD417" s="334"/>
      <c r="AE417" s="334"/>
      <c r="AF417" s="334"/>
      <c r="AG417" s="334"/>
      <c r="AH417" s="334"/>
      <c r="AI417" s="334"/>
      <c r="AJ417" s="334"/>
      <c r="AK417" s="334"/>
      <c r="AL417" s="334"/>
      <c r="AM417" s="334"/>
      <c r="AN417" s="334"/>
      <c r="AO417" s="334"/>
      <c r="AP417" s="59"/>
      <c r="AQ417" s="59"/>
      <c r="AR417" s="59"/>
    </row>
    <row r="418" spans="1:44" ht="10.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52"/>
      <c r="AD418" s="334"/>
      <c r="AE418" s="334"/>
      <c r="AF418" s="334"/>
      <c r="AG418" s="334"/>
      <c r="AH418" s="334"/>
      <c r="AI418" s="334"/>
      <c r="AJ418" s="334"/>
      <c r="AK418" s="334"/>
      <c r="AL418" s="334"/>
      <c r="AM418" s="334"/>
      <c r="AN418" s="334"/>
      <c r="AO418" s="334"/>
      <c r="AP418" s="59"/>
      <c r="AQ418" s="59"/>
      <c r="AR418" s="59"/>
    </row>
    <row r="419" spans="1:44" ht="10.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52"/>
      <c r="AD419" s="334"/>
      <c r="AE419" s="334"/>
      <c r="AF419" s="334"/>
      <c r="AG419" s="334"/>
      <c r="AH419" s="334"/>
      <c r="AI419" s="334"/>
      <c r="AJ419" s="334"/>
      <c r="AK419" s="334"/>
      <c r="AL419" s="334"/>
      <c r="AM419" s="334"/>
      <c r="AN419" s="334"/>
      <c r="AO419" s="334"/>
      <c r="AP419" s="59"/>
      <c r="AQ419" s="59"/>
      <c r="AR419" s="59"/>
    </row>
    <row r="420" spans="1:44" ht="10.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52"/>
      <c r="AD420" s="334"/>
      <c r="AE420" s="334"/>
      <c r="AF420" s="334"/>
      <c r="AG420" s="334"/>
      <c r="AH420" s="334"/>
      <c r="AI420" s="334"/>
      <c r="AJ420" s="334"/>
      <c r="AK420" s="334"/>
      <c r="AL420" s="334"/>
      <c r="AM420" s="334"/>
      <c r="AN420" s="334"/>
      <c r="AO420" s="334"/>
      <c r="AP420" s="59"/>
      <c r="AQ420" s="59"/>
      <c r="AR420" s="59"/>
    </row>
    <row r="421" spans="1:44" ht="10.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52"/>
      <c r="AD421" s="334"/>
      <c r="AE421" s="334"/>
      <c r="AF421" s="334"/>
      <c r="AG421" s="334"/>
      <c r="AH421" s="334"/>
      <c r="AI421" s="334"/>
      <c r="AJ421" s="334"/>
      <c r="AK421" s="334"/>
      <c r="AL421" s="334"/>
      <c r="AM421" s="334"/>
      <c r="AN421" s="334"/>
      <c r="AO421" s="334"/>
      <c r="AP421" s="59"/>
      <c r="AQ421" s="59"/>
      <c r="AR421" s="59"/>
    </row>
    <row r="422" spans="1:44" ht="10.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52"/>
      <c r="AD422" s="334"/>
      <c r="AE422" s="334"/>
      <c r="AF422" s="334"/>
      <c r="AG422" s="334"/>
      <c r="AH422" s="334"/>
      <c r="AI422" s="334"/>
      <c r="AJ422" s="334"/>
      <c r="AK422" s="334"/>
      <c r="AL422" s="334"/>
      <c r="AM422" s="334"/>
      <c r="AN422" s="334"/>
      <c r="AO422" s="334"/>
      <c r="AP422" s="59"/>
      <c r="AQ422" s="59"/>
      <c r="AR422" s="59"/>
    </row>
    <row r="423" spans="1:44" ht="10.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52"/>
      <c r="AD423" s="334"/>
      <c r="AE423" s="334"/>
      <c r="AF423" s="334"/>
      <c r="AG423" s="334"/>
      <c r="AH423" s="334"/>
      <c r="AI423" s="334"/>
      <c r="AJ423" s="334"/>
      <c r="AK423" s="334"/>
      <c r="AL423" s="334"/>
      <c r="AM423" s="334"/>
      <c r="AN423" s="334"/>
      <c r="AO423" s="334"/>
      <c r="AP423" s="59"/>
      <c r="AQ423" s="59"/>
      <c r="AR423" s="59"/>
    </row>
    <row r="424" spans="1:44" ht="10.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52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59"/>
      <c r="AQ424" s="59"/>
      <c r="AR424" s="59"/>
    </row>
    <row r="425" spans="1:44" ht="10.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52"/>
      <c r="AD425" s="334"/>
      <c r="AE425" s="334"/>
      <c r="AF425" s="334"/>
      <c r="AG425" s="334"/>
      <c r="AH425" s="334"/>
      <c r="AI425" s="334"/>
      <c r="AJ425" s="334"/>
      <c r="AK425" s="334"/>
      <c r="AL425" s="334"/>
      <c r="AM425" s="334"/>
      <c r="AN425" s="334"/>
      <c r="AO425" s="334"/>
      <c r="AP425" s="59"/>
      <c r="AQ425" s="59"/>
      <c r="AR425" s="59"/>
    </row>
    <row r="426" spans="1:44" ht="10.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52"/>
      <c r="AD426" s="334"/>
      <c r="AE426" s="334"/>
      <c r="AF426" s="334"/>
      <c r="AG426" s="334"/>
      <c r="AH426" s="334"/>
      <c r="AI426" s="334"/>
      <c r="AJ426" s="334"/>
      <c r="AK426" s="334"/>
      <c r="AL426" s="334"/>
      <c r="AM426" s="334"/>
      <c r="AN426" s="334"/>
      <c r="AO426" s="334"/>
      <c r="AP426" s="59"/>
      <c r="AQ426" s="59"/>
      <c r="AR426" s="59"/>
    </row>
    <row r="427" spans="1:44" ht="10.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52"/>
      <c r="AD427" s="334"/>
      <c r="AE427" s="334"/>
      <c r="AF427" s="334"/>
      <c r="AG427" s="334"/>
      <c r="AH427" s="334"/>
      <c r="AI427" s="334"/>
      <c r="AJ427" s="334"/>
      <c r="AK427" s="334"/>
      <c r="AL427" s="334"/>
      <c r="AM427" s="334"/>
      <c r="AN427" s="334"/>
      <c r="AO427" s="334"/>
      <c r="AP427" s="59"/>
      <c r="AQ427" s="59"/>
      <c r="AR427" s="59"/>
    </row>
    <row r="428" spans="1:44" ht="10.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52"/>
      <c r="AD428" s="334"/>
      <c r="AE428" s="334"/>
      <c r="AF428" s="334"/>
      <c r="AG428" s="334"/>
      <c r="AH428" s="334"/>
      <c r="AI428" s="334"/>
      <c r="AJ428" s="334"/>
      <c r="AK428" s="334"/>
      <c r="AL428" s="334"/>
      <c r="AM428" s="334"/>
      <c r="AN428" s="334"/>
      <c r="AO428" s="334"/>
      <c r="AP428" s="59"/>
      <c r="AQ428" s="59"/>
      <c r="AR428" s="59"/>
    </row>
    <row r="429" spans="1:44" ht="10.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52"/>
      <c r="AD429" s="334"/>
      <c r="AE429" s="334"/>
      <c r="AF429" s="334"/>
      <c r="AG429" s="334"/>
      <c r="AH429" s="334"/>
      <c r="AI429" s="334"/>
      <c r="AJ429" s="334"/>
      <c r="AK429" s="334"/>
      <c r="AL429" s="334"/>
      <c r="AM429" s="334"/>
      <c r="AN429" s="334"/>
      <c r="AO429" s="334"/>
      <c r="AP429" s="59"/>
      <c r="AQ429" s="59"/>
      <c r="AR429" s="59"/>
    </row>
    <row r="430" spans="1:44" ht="10.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52"/>
      <c r="AD430" s="334"/>
      <c r="AE430" s="334"/>
      <c r="AF430" s="334"/>
      <c r="AG430" s="334"/>
      <c r="AH430" s="334"/>
      <c r="AI430" s="334"/>
      <c r="AJ430" s="334"/>
      <c r="AK430" s="334"/>
      <c r="AL430" s="334"/>
      <c r="AM430" s="334"/>
      <c r="AN430" s="334"/>
      <c r="AO430" s="334"/>
      <c r="AP430" s="59"/>
      <c r="AQ430" s="59"/>
      <c r="AR430" s="59"/>
    </row>
    <row r="431" spans="1:44" ht="10.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52"/>
      <c r="AD431" s="334"/>
      <c r="AE431" s="334"/>
      <c r="AF431" s="334"/>
      <c r="AG431" s="334"/>
      <c r="AH431" s="334"/>
      <c r="AI431" s="334"/>
      <c r="AJ431" s="334"/>
      <c r="AK431" s="334"/>
      <c r="AL431" s="334"/>
      <c r="AM431" s="334"/>
      <c r="AN431" s="334"/>
      <c r="AO431" s="334"/>
      <c r="AP431" s="59"/>
      <c r="AQ431" s="59"/>
      <c r="AR431" s="59"/>
    </row>
    <row r="432" spans="1:44" ht="10.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52"/>
      <c r="AD432" s="334"/>
      <c r="AE432" s="334"/>
      <c r="AF432" s="334"/>
      <c r="AG432" s="334"/>
      <c r="AH432" s="334"/>
      <c r="AI432" s="334"/>
      <c r="AJ432" s="334"/>
      <c r="AK432" s="334"/>
      <c r="AL432" s="334"/>
      <c r="AM432" s="334"/>
      <c r="AN432" s="334"/>
      <c r="AO432" s="334"/>
      <c r="AP432" s="59"/>
      <c r="AQ432" s="59"/>
      <c r="AR432" s="59"/>
    </row>
    <row r="433" spans="1:44" ht="10.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52"/>
      <c r="AD433" s="334"/>
      <c r="AE433" s="334"/>
      <c r="AF433" s="334"/>
      <c r="AG433" s="334"/>
      <c r="AH433" s="334"/>
      <c r="AI433" s="334"/>
      <c r="AJ433" s="334"/>
      <c r="AK433" s="334"/>
      <c r="AL433" s="334"/>
      <c r="AM433" s="334"/>
      <c r="AN433" s="334"/>
      <c r="AO433" s="334"/>
      <c r="AP433" s="59"/>
      <c r="AQ433" s="59"/>
      <c r="AR433" s="59"/>
    </row>
    <row r="434" spans="1:44" ht="10.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52"/>
      <c r="AD434" s="334"/>
      <c r="AE434" s="334"/>
      <c r="AF434" s="334"/>
      <c r="AG434" s="334"/>
      <c r="AH434" s="334"/>
      <c r="AI434" s="334"/>
      <c r="AJ434" s="334"/>
      <c r="AK434" s="334"/>
      <c r="AL434" s="334"/>
      <c r="AM434" s="334"/>
      <c r="AN434" s="334"/>
      <c r="AO434" s="334"/>
      <c r="AP434" s="59"/>
      <c r="AQ434" s="59"/>
      <c r="AR434" s="59"/>
    </row>
    <row r="435" spans="1:44" ht="10.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52"/>
      <c r="AD435" s="334"/>
      <c r="AE435" s="334"/>
      <c r="AF435" s="334"/>
      <c r="AG435" s="334"/>
      <c r="AH435" s="334"/>
      <c r="AI435" s="334"/>
      <c r="AJ435" s="334"/>
      <c r="AK435" s="334"/>
      <c r="AL435" s="334"/>
      <c r="AM435" s="334"/>
      <c r="AN435" s="334"/>
      <c r="AO435" s="334"/>
      <c r="AP435" s="59"/>
      <c r="AQ435" s="59"/>
      <c r="AR435" s="59"/>
    </row>
    <row r="436" spans="1:44" ht="10.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52"/>
      <c r="AD436" s="334"/>
      <c r="AE436" s="334"/>
      <c r="AF436" s="334"/>
      <c r="AG436" s="334"/>
      <c r="AH436" s="334"/>
      <c r="AI436" s="334"/>
      <c r="AJ436" s="334"/>
      <c r="AK436" s="334"/>
      <c r="AL436" s="334"/>
      <c r="AM436" s="334"/>
      <c r="AN436" s="334"/>
      <c r="AO436" s="334"/>
      <c r="AP436" s="59"/>
      <c r="AQ436" s="59"/>
      <c r="AR436" s="59"/>
    </row>
    <row r="437" spans="1:44" ht="10.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52"/>
      <c r="AD437" s="334"/>
      <c r="AE437" s="334"/>
      <c r="AF437" s="334"/>
      <c r="AG437" s="334"/>
      <c r="AH437" s="334"/>
      <c r="AI437" s="334"/>
      <c r="AJ437" s="334"/>
      <c r="AK437" s="334"/>
      <c r="AL437" s="334"/>
      <c r="AM437" s="334"/>
      <c r="AN437" s="334"/>
      <c r="AO437" s="334"/>
      <c r="AP437" s="59"/>
      <c r="AQ437" s="59"/>
      <c r="AR437" s="59"/>
    </row>
    <row r="438" spans="1:44" ht="10.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52"/>
      <c r="AD438" s="334"/>
      <c r="AE438" s="334"/>
      <c r="AF438" s="334"/>
      <c r="AG438" s="334"/>
      <c r="AH438" s="334"/>
      <c r="AI438" s="334"/>
      <c r="AJ438" s="334"/>
      <c r="AK438" s="334"/>
      <c r="AL438" s="334"/>
      <c r="AM438" s="334"/>
      <c r="AN438" s="334"/>
      <c r="AO438" s="334"/>
      <c r="AP438" s="59"/>
      <c r="AQ438" s="59"/>
      <c r="AR438" s="59"/>
    </row>
    <row r="439" spans="1:44" ht="10.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52"/>
      <c r="AD439" s="334"/>
      <c r="AE439" s="334"/>
      <c r="AF439" s="334"/>
      <c r="AG439" s="334"/>
      <c r="AH439" s="334"/>
      <c r="AI439" s="334"/>
      <c r="AJ439" s="334"/>
      <c r="AK439" s="334"/>
      <c r="AL439" s="334"/>
      <c r="AM439" s="334"/>
      <c r="AN439" s="334"/>
      <c r="AO439" s="334"/>
      <c r="AP439" s="59"/>
      <c r="AQ439" s="59"/>
      <c r="AR439" s="59"/>
    </row>
    <row r="440" spans="1:44" ht="10.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52"/>
      <c r="AD440" s="334"/>
      <c r="AE440" s="334"/>
      <c r="AF440" s="334"/>
      <c r="AG440" s="334"/>
      <c r="AH440" s="334"/>
      <c r="AI440" s="334"/>
      <c r="AJ440" s="334"/>
      <c r="AK440" s="334"/>
      <c r="AL440" s="334"/>
      <c r="AM440" s="334"/>
      <c r="AN440" s="334"/>
      <c r="AO440" s="334"/>
      <c r="AP440" s="59"/>
      <c r="AQ440" s="59"/>
      <c r="AR440" s="59"/>
    </row>
    <row r="441" spans="1:44" ht="10.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52"/>
      <c r="AD441" s="334"/>
      <c r="AE441" s="334"/>
      <c r="AF441" s="334"/>
      <c r="AG441" s="334"/>
      <c r="AH441" s="334"/>
      <c r="AI441" s="334"/>
      <c r="AJ441" s="334"/>
      <c r="AK441" s="334"/>
      <c r="AL441" s="334"/>
      <c r="AM441" s="334"/>
      <c r="AN441" s="334"/>
      <c r="AO441" s="334"/>
      <c r="AP441" s="59"/>
      <c r="AQ441" s="59"/>
      <c r="AR441" s="59"/>
    </row>
    <row r="442" spans="1:44" ht="10.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52"/>
      <c r="AD442" s="334"/>
      <c r="AE442" s="334"/>
      <c r="AF442" s="334"/>
      <c r="AG442" s="334"/>
      <c r="AH442" s="334"/>
      <c r="AI442" s="334"/>
      <c r="AJ442" s="334"/>
      <c r="AK442" s="334"/>
      <c r="AL442" s="334"/>
      <c r="AM442" s="334"/>
      <c r="AN442" s="334"/>
      <c r="AO442" s="334"/>
      <c r="AP442" s="59"/>
      <c r="AQ442" s="59"/>
      <c r="AR442" s="59"/>
    </row>
    <row r="443" spans="1:44" ht="10.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52"/>
      <c r="AD443" s="334"/>
      <c r="AE443" s="334"/>
      <c r="AF443" s="334"/>
      <c r="AG443" s="334"/>
      <c r="AH443" s="334"/>
      <c r="AI443" s="334"/>
      <c r="AJ443" s="334"/>
      <c r="AK443" s="334"/>
      <c r="AL443" s="334"/>
      <c r="AM443" s="334"/>
      <c r="AN443" s="334"/>
      <c r="AO443" s="334"/>
      <c r="AP443" s="59"/>
      <c r="AQ443" s="59"/>
      <c r="AR443" s="59"/>
    </row>
    <row r="444" spans="1:44" ht="10.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52"/>
      <c r="AD444" s="334"/>
      <c r="AE444" s="334"/>
      <c r="AF444" s="334"/>
      <c r="AG444" s="334"/>
      <c r="AH444" s="334"/>
      <c r="AI444" s="334"/>
      <c r="AJ444" s="334"/>
      <c r="AK444" s="334"/>
      <c r="AL444" s="334"/>
      <c r="AM444" s="334"/>
      <c r="AN444" s="334"/>
      <c r="AO444" s="334"/>
      <c r="AP444" s="59"/>
      <c r="AQ444" s="59"/>
      <c r="AR444" s="59"/>
    </row>
    <row r="445" spans="1:44" ht="10.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52"/>
      <c r="AD445" s="334"/>
      <c r="AE445" s="334"/>
      <c r="AF445" s="334"/>
      <c r="AG445" s="334"/>
      <c r="AH445" s="334"/>
      <c r="AI445" s="334"/>
      <c r="AJ445" s="334"/>
      <c r="AK445" s="334"/>
      <c r="AL445" s="334"/>
      <c r="AM445" s="334"/>
      <c r="AN445" s="334"/>
      <c r="AO445" s="334"/>
      <c r="AP445" s="59"/>
      <c r="AQ445" s="59"/>
      <c r="AR445" s="59"/>
    </row>
    <row r="446" spans="1:44" ht="10.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52"/>
      <c r="AD446" s="334"/>
      <c r="AE446" s="334"/>
      <c r="AF446" s="334"/>
      <c r="AG446" s="334"/>
      <c r="AH446" s="334"/>
      <c r="AI446" s="334"/>
      <c r="AJ446" s="334"/>
      <c r="AK446" s="334"/>
      <c r="AL446" s="334"/>
      <c r="AM446" s="334"/>
      <c r="AN446" s="334"/>
      <c r="AO446" s="334"/>
      <c r="AP446" s="59"/>
      <c r="AQ446" s="59"/>
      <c r="AR446" s="59"/>
    </row>
    <row r="447" spans="1:44" ht="10.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52"/>
      <c r="AD447" s="334"/>
      <c r="AE447" s="334"/>
      <c r="AF447" s="334"/>
      <c r="AG447" s="334"/>
      <c r="AH447" s="334"/>
      <c r="AI447" s="334"/>
      <c r="AJ447" s="334"/>
      <c r="AK447" s="334"/>
      <c r="AL447" s="334"/>
      <c r="AM447" s="334"/>
      <c r="AN447" s="334"/>
      <c r="AO447" s="334"/>
      <c r="AP447" s="59"/>
      <c r="AQ447" s="59"/>
      <c r="AR447" s="59"/>
    </row>
    <row r="448" spans="1:44" ht="10.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52"/>
      <c r="AD448" s="334"/>
      <c r="AE448" s="334"/>
      <c r="AF448" s="334"/>
      <c r="AG448" s="334"/>
      <c r="AH448" s="334"/>
      <c r="AI448" s="334"/>
      <c r="AJ448" s="334"/>
      <c r="AK448" s="334"/>
      <c r="AL448" s="334"/>
      <c r="AM448" s="334"/>
      <c r="AN448" s="334"/>
      <c r="AO448" s="334"/>
      <c r="AP448" s="59"/>
      <c r="AQ448" s="59"/>
      <c r="AR448" s="59"/>
    </row>
    <row r="449" spans="1:44" ht="10.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52"/>
      <c r="AD449" s="334"/>
      <c r="AE449" s="334"/>
      <c r="AF449" s="334"/>
      <c r="AG449" s="334"/>
      <c r="AH449" s="334"/>
      <c r="AI449" s="334"/>
      <c r="AJ449" s="334"/>
      <c r="AK449" s="334"/>
      <c r="AL449" s="334"/>
      <c r="AM449" s="334"/>
      <c r="AN449" s="334"/>
      <c r="AO449" s="334"/>
      <c r="AP449" s="59"/>
      <c r="AQ449" s="59"/>
      <c r="AR449" s="59"/>
    </row>
    <row r="450" spans="1:44" ht="10.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52"/>
      <c r="AD450" s="334"/>
      <c r="AE450" s="334"/>
      <c r="AF450" s="334"/>
      <c r="AG450" s="334"/>
      <c r="AH450" s="334"/>
      <c r="AI450" s="334"/>
      <c r="AJ450" s="334"/>
      <c r="AK450" s="334"/>
      <c r="AL450" s="334"/>
      <c r="AM450" s="334"/>
      <c r="AN450" s="334"/>
      <c r="AO450" s="334"/>
      <c r="AP450" s="59"/>
      <c r="AQ450" s="59"/>
      <c r="AR450" s="59"/>
    </row>
    <row r="451" spans="1:44" ht="10.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52"/>
      <c r="AD451" s="334"/>
      <c r="AE451" s="334"/>
      <c r="AF451" s="334"/>
      <c r="AG451" s="334"/>
      <c r="AH451" s="334"/>
      <c r="AI451" s="334"/>
      <c r="AJ451" s="334"/>
      <c r="AK451" s="334"/>
      <c r="AL451" s="334"/>
      <c r="AM451" s="334"/>
      <c r="AN451" s="334"/>
      <c r="AO451" s="334"/>
      <c r="AP451" s="59"/>
      <c r="AQ451" s="59"/>
      <c r="AR451" s="59"/>
    </row>
    <row r="452" spans="1:44" ht="10.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52"/>
      <c r="AD452" s="334"/>
      <c r="AE452" s="334"/>
      <c r="AF452" s="334"/>
      <c r="AG452" s="334"/>
      <c r="AH452" s="334"/>
      <c r="AI452" s="334"/>
      <c r="AJ452" s="334"/>
      <c r="AK452" s="334"/>
      <c r="AL452" s="334"/>
      <c r="AM452" s="334"/>
      <c r="AN452" s="334"/>
      <c r="AO452" s="334"/>
      <c r="AP452" s="59"/>
      <c r="AQ452" s="59"/>
      <c r="AR452" s="59"/>
    </row>
    <row r="453" spans="1:44" ht="10.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52"/>
      <c r="AD453" s="334"/>
      <c r="AE453" s="334"/>
      <c r="AF453" s="334"/>
      <c r="AG453" s="334"/>
      <c r="AH453" s="334"/>
      <c r="AI453" s="334"/>
      <c r="AJ453" s="334"/>
      <c r="AK453" s="334"/>
      <c r="AL453" s="334"/>
      <c r="AM453" s="334"/>
      <c r="AN453" s="334"/>
      <c r="AO453" s="334"/>
      <c r="AP453" s="59"/>
      <c r="AQ453" s="59"/>
      <c r="AR453" s="59"/>
    </row>
    <row r="454" spans="1:44" ht="10.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52"/>
      <c r="AD454" s="334"/>
      <c r="AE454" s="334"/>
      <c r="AF454" s="334"/>
      <c r="AG454" s="334"/>
      <c r="AH454" s="334"/>
      <c r="AI454" s="334"/>
      <c r="AJ454" s="334"/>
      <c r="AK454" s="334"/>
      <c r="AL454" s="334"/>
      <c r="AM454" s="334"/>
      <c r="AN454" s="334"/>
      <c r="AO454" s="334"/>
      <c r="AP454" s="59"/>
      <c r="AQ454" s="59"/>
      <c r="AR454" s="59"/>
    </row>
    <row r="455" spans="1:44" ht="10.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52"/>
      <c r="AD455" s="334"/>
      <c r="AE455" s="334"/>
      <c r="AF455" s="334"/>
      <c r="AG455" s="334"/>
      <c r="AH455" s="334"/>
      <c r="AI455" s="334"/>
      <c r="AJ455" s="334"/>
      <c r="AK455" s="334"/>
      <c r="AL455" s="334"/>
      <c r="AM455" s="334"/>
      <c r="AN455" s="334"/>
      <c r="AO455" s="334"/>
      <c r="AP455" s="59"/>
      <c r="AQ455" s="59"/>
      <c r="AR455" s="59"/>
    </row>
    <row r="456" spans="1:44" ht="10.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52"/>
      <c r="AD456" s="334"/>
      <c r="AE456" s="334"/>
      <c r="AF456" s="334"/>
      <c r="AG456" s="334"/>
      <c r="AH456" s="334"/>
      <c r="AI456" s="334"/>
      <c r="AJ456" s="334"/>
      <c r="AK456" s="334"/>
      <c r="AL456" s="334"/>
      <c r="AM456" s="334"/>
      <c r="AN456" s="334"/>
      <c r="AO456" s="334"/>
      <c r="AP456" s="59"/>
      <c r="AQ456" s="59"/>
      <c r="AR456" s="59"/>
    </row>
    <row r="457" spans="1:44" ht="10.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52"/>
      <c r="AD457" s="334"/>
      <c r="AE457" s="334"/>
      <c r="AF457" s="334"/>
      <c r="AG457" s="334"/>
      <c r="AH457" s="334"/>
      <c r="AI457" s="334"/>
      <c r="AJ457" s="334"/>
      <c r="AK457" s="334"/>
      <c r="AL457" s="334"/>
      <c r="AM457" s="334"/>
      <c r="AN457" s="334"/>
      <c r="AO457" s="334"/>
      <c r="AP457" s="59"/>
      <c r="AQ457" s="59"/>
      <c r="AR457" s="59"/>
    </row>
    <row r="458" spans="1:44" ht="10.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52"/>
      <c r="AD458" s="334"/>
      <c r="AE458" s="334"/>
      <c r="AF458" s="334"/>
      <c r="AG458" s="334"/>
      <c r="AH458" s="334"/>
      <c r="AI458" s="334"/>
      <c r="AJ458" s="334"/>
      <c r="AK458" s="334"/>
      <c r="AL458" s="334"/>
      <c r="AM458" s="334"/>
      <c r="AN458" s="334"/>
      <c r="AO458" s="334"/>
      <c r="AP458" s="59"/>
      <c r="AQ458" s="59"/>
      <c r="AR458" s="59"/>
    </row>
    <row r="459" spans="1:44" ht="10.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52"/>
      <c r="AD459" s="334"/>
      <c r="AE459" s="334"/>
      <c r="AF459" s="334"/>
      <c r="AG459" s="334"/>
      <c r="AH459" s="334"/>
      <c r="AI459" s="334"/>
      <c r="AJ459" s="334"/>
      <c r="AK459" s="334"/>
      <c r="AL459" s="334"/>
      <c r="AM459" s="334"/>
      <c r="AN459" s="334"/>
      <c r="AO459" s="334"/>
      <c r="AP459" s="59"/>
      <c r="AQ459" s="59"/>
      <c r="AR459" s="59"/>
    </row>
    <row r="460" spans="1:44" ht="10.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52"/>
      <c r="AD460" s="334"/>
      <c r="AE460" s="334"/>
      <c r="AF460" s="334"/>
      <c r="AG460" s="334"/>
      <c r="AH460" s="334"/>
      <c r="AI460" s="334"/>
      <c r="AJ460" s="334"/>
      <c r="AK460" s="334"/>
      <c r="AL460" s="334"/>
      <c r="AM460" s="334"/>
      <c r="AN460" s="334"/>
      <c r="AO460" s="334"/>
      <c r="AP460" s="59"/>
      <c r="AQ460" s="59"/>
      <c r="AR460" s="59"/>
    </row>
    <row r="461" spans="1:44" ht="10.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52"/>
      <c r="AD461" s="334"/>
      <c r="AE461" s="334"/>
      <c r="AF461" s="334"/>
      <c r="AG461" s="334"/>
      <c r="AH461" s="334"/>
      <c r="AI461" s="334"/>
      <c r="AJ461" s="334"/>
      <c r="AK461" s="334"/>
      <c r="AL461" s="334"/>
      <c r="AM461" s="334"/>
      <c r="AN461" s="334"/>
      <c r="AO461" s="334"/>
      <c r="AP461" s="59"/>
      <c r="AQ461" s="59"/>
      <c r="AR461" s="59"/>
    </row>
    <row r="462" spans="1:44" ht="10.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52"/>
      <c r="AD462" s="334"/>
      <c r="AE462" s="334"/>
      <c r="AF462" s="334"/>
      <c r="AG462" s="334"/>
      <c r="AH462" s="334"/>
      <c r="AI462" s="334"/>
      <c r="AJ462" s="334"/>
      <c r="AK462" s="334"/>
      <c r="AL462" s="334"/>
      <c r="AM462" s="334"/>
      <c r="AN462" s="334"/>
      <c r="AO462" s="334"/>
      <c r="AP462" s="59"/>
      <c r="AQ462" s="59"/>
      <c r="AR462" s="59"/>
    </row>
    <row r="463" spans="1:44" ht="10.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52"/>
      <c r="AD463" s="334"/>
      <c r="AE463" s="334"/>
      <c r="AF463" s="334"/>
      <c r="AG463" s="334"/>
      <c r="AH463" s="334"/>
      <c r="AI463" s="334"/>
      <c r="AJ463" s="334"/>
      <c r="AK463" s="334"/>
      <c r="AL463" s="334"/>
      <c r="AM463" s="334"/>
      <c r="AN463" s="334"/>
      <c r="AO463" s="334"/>
      <c r="AP463" s="59"/>
      <c r="AQ463" s="59"/>
      <c r="AR463" s="59"/>
    </row>
    <row r="464" spans="1:44" ht="10.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52"/>
      <c r="AD464" s="334"/>
      <c r="AE464" s="334"/>
      <c r="AF464" s="334"/>
      <c r="AG464" s="334"/>
      <c r="AH464" s="334"/>
      <c r="AI464" s="334"/>
      <c r="AJ464" s="334"/>
      <c r="AK464" s="334"/>
      <c r="AL464" s="334"/>
      <c r="AM464" s="334"/>
      <c r="AN464" s="334"/>
      <c r="AO464" s="334"/>
      <c r="AP464" s="59"/>
      <c r="AQ464" s="59"/>
      <c r="AR464" s="59"/>
    </row>
    <row r="465" spans="1:44" ht="10.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52"/>
      <c r="AD465" s="334"/>
      <c r="AE465" s="334"/>
      <c r="AF465" s="334"/>
      <c r="AG465" s="334"/>
      <c r="AH465" s="334"/>
      <c r="AI465" s="334"/>
      <c r="AJ465" s="334"/>
      <c r="AK465" s="334"/>
      <c r="AL465" s="334"/>
      <c r="AM465" s="334"/>
      <c r="AN465" s="334"/>
      <c r="AO465" s="334"/>
      <c r="AP465" s="59"/>
      <c r="AQ465" s="59"/>
      <c r="AR465" s="59"/>
    </row>
    <row r="466" spans="1:44" ht="10.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52"/>
      <c r="AD466" s="334"/>
      <c r="AE466" s="334"/>
      <c r="AF466" s="334"/>
      <c r="AG466" s="334"/>
      <c r="AH466" s="334"/>
      <c r="AI466" s="334"/>
      <c r="AJ466" s="334"/>
      <c r="AK466" s="334"/>
      <c r="AL466" s="334"/>
      <c r="AM466" s="334"/>
      <c r="AN466" s="334"/>
      <c r="AO466" s="334"/>
      <c r="AP466" s="59"/>
      <c r="AQ466" s="59"/>
      <c r="AR466" s="59"/>
    </row>
    <row r="467" spans="1:44" ht="10.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52"/>
      <c r="AD467" s="334"/>
      <c r="AE467" s="334"/>
      <c r="AF467" s="334"/>
      <c r="AG467" s="334"/>
      <c r="AH467" s="334"/>
      <c r="AI467" s="334"/>
      <c r="AJ467" s="334"/>
      <c r="AK467" s="334"/>
      <c r="AL467" s="334"/>
      <c r="AM467" s="334"/>
      <c r="AN467" s="334"/>
      <c r="AO467" s="334"/>
      <c r="AP467" s="59"/>
      <c r="AQ467" s="59"/>
      <c r="AR467" s="59"/>
    </row>
    <row r="468" spans="1:44" ht="10.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52"/>
      <c r="AD468" s="334"/>
      <c r="AE468" s="334"/>
      <c r="AF468" s="334"/>
      <c r="AG468" s="334"/>
      <c r="AH468" s="334"/>
      <c r="AI468" s="334"/>
      <c r="AJ468" s="334"/>
      <c r="AK468" s="334"/>
      <c r="AL468" s="334"/>
      <c r="AM468" s="334"/>
      <c r="AN468" s="334"/>
      <c r="AO468" s="334"/>
      <c r="AP468" s="59"/>
      <c r="AQ468" s="59"/>
      <c r="AR468" s="59"/>
    </row>
    <row r="469" spans="1:44" ht="10.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52"/>
      <c r="AD469" s="334"/>
      <c r="AE469" s="334"/>
      <c r="AF469" s="334"/>
      <c r="AG469" s="334"/>
      <c r="AH469" s="334"/>
      <c r="AI469" s="334"/>
      <c r="AJ469" s="334"/>
      <c r="AK469" s="334"/>
      <c r="AL469" s="334"/>
      <c r="AM469" s="334"/>
      <c r="AN469" s="334"/>
      <c r="AO469" s="334"/>
      <c r="AP469" s="59"/>
      <c r="AQ469" s="59"/>
      <c r="AR469" s="59"/>
    </row>
    <row r="470" spans="1:44" ht="10.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52"/>
      <c r="AD470" s="334"/>
      <c r="AE470" s="334"/>
      <c r="AF470" s="334"/>
      <c r="AG470" s="334"/>
      <c r="AH470" s="334"/>
      <c r="AI470" s="334"/>
      <c r="AJ470" s="334"/>
      <c r="AK470" s="334"/>
      <c r="AL470" s="334"/>
      <c r="AM470" s="334"/>
      <c r="AN470" s="334"/>
      <c r="AO470" s="334"/>
      <c r="AP470" s="59"/>
      <c r="AQ470" s="59"/>
      <c r="AR470" s="59"/>
    </row>
    <row r="471" spans="1:44" ht="10.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52"/>
      <c r="AD471" s="334"/>
      <c r="AE471" s="334"/>
      <c r="AF471" s="334"/>
      <c r="AG471" s="334"/>
      <c r="AH471" s="334"/>
      <c r="AI471" s="334"/>
      <c r="AJ471" s="334"/>
      <c r="AK471" s="334"/>
      <c r="AL471" s="334"/>
      <c r="AM471" s="334"/>
      <c r="AN471" s="334"/>
      <c r="AO471" s="334"/>
      <c r="AP471" s="59"/>
      <c r="AQ471" s="59"/>
      <c r="AR471" s="59"/>
    </row>
    <row r="472" spans="1:44" ht="10.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52"/>
      <c r="AD472" s="334"/>
      <c r="AE472" s="334"/>
      <c r="AF472" s="334"/>
      <c r="AG472" s="334"/>
      <c r="AH472" s="334"/>
      <c r="AI472" s="334"/>
      <c r="AJ472" s="334"/>
      <c r="AK472" s="334"/>
      <c r="AL472" s="334"/>
      <c r="AM472" s="334"/>
      <c r="AN472" s="334"/>
      <c r="AO472" s="334"/>
      <c r="AP472" s="59"/>
      <c r="AQ472" s="59"/>
      <c r="AR472" s="59"/>
    </row>
    <row r="473" spans="1:44" ht="10.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52"/>
      <c r="AD473" s="334"/>
      <c r="AE473" s="334"/>
      <c r="AF473" s="334"/>
      <c r="AG473" s="334"/>
      <c r="AH473" s="334"/>
      <c r="AI473" s="334"/>
      <c r="AJ473" s="334"/>
      <c r="AK473" s="334"/>
      <c r="AL473" s="334"/>
      <c r="AM473" s="334"/>
      <c r="AN473" s="334"/>
      <c r="AO473" s="334"/>
      <c r="AP473" s="59"/>
      <c r="AQ473" s="59"/>
      <c r="AR473" s="59"/>
    </row>
    <row r="474" spans="1:44" ht="10.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52"/>
      <c r="AD474" s="334"/>
      <c r="AE474" s="334"/>
      <c r="AF474" s="334"/>
      <c r="AG474" s="334"/>
      <c r="AH474" s="334"/>
      <c r="AI474" s="334"/>
      <c r="AJ474" s="334"/>
      <c r="AK474" s="334"/>
      <c r="AL474" s="334"/>
      <c r="AM474" s="334"/>
      <c r="AN474" s="334"/>
      <c r="AO474" s="334"/>
      <c r="AP474" s="59"/>
      <c r="AQ474" s="59"/>
      <c r="AR474" s="59"/>
    </row>
    <row r="475" spans="1:44" ht="10.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52"/>
      <c r="AD475" s="334"/>
      <c r="AE475" s="334"/>
      <c r="AF475" s="334"/>
      <c r="AG475" s="334"/>
      <c r="AH475" s="334"/>
      <c r="AI475" s="334"/>
      <c r="AJ475" s="334"/>
      <c r="AK475" s="334"/>
      <c r="AL475" s="334"/>
      <c r="AM475" s="334"/>
      <c r="AN475" s="334"/>
      <c r="AO475" s="334"/>
      <c r="AP475" s="59"/>
      <c r="AQ475" s="59"/>
      <c r="AR475" s="59"/>
    </row>
    <row r="476" spans="1:44" ht="10.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52"/>
      <c r="AD476" s="334"/>
      <c r="AE476" s="334"/>
      <c r="AF476" s="334"/>
      <c r="AG476" s="334"/>
      <c r="AH476" s="334"/>
      <c r="AI476" s="334"/>
      <c r="AJ476" s="334"/>
      <c r="AK476" s="334"/>
      <c r="AL476" s="334"/>
      <c r="AM476" s="334"/>
      <c r="AN476" s="334"/>
      <c r="AO476" s="334"/>
      <c r="AP476" s="59"/>
      <c r="AQ476" s="59"/>
      <c r="AR476" s="59"/>
    </row>
    <row r="477" spans="1:44" ht="10.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52"/>
      <c r="AD477" s="334"/>
      <c r="AE477" s="334"/>
      <c r="AF477" s="334"/>
      <c r="AG477" s="334"/>
      <c r="AH477" s="334"/>
      <c r="AI477" s="334"/>
      <c r="AJ477" s="334"/>
      <c r="AK477" s="334"/>
      <c r="AL477" s="334"/>
      <c r="AM477" s="334"/>
      <c r="AN477" s="334"/>
      <c r="AO477" s="334"/>
      <c r="AP477" s="59"/>
      <c r="AQ477" s="59"/>
      <c r="AR477" s="59"/>
    </row>
    <row r="478" spans="1:44" ht="10.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52"/>
      <c r="AD478" s="334"/>
      <c r="AE478" s="334"/>
      <c r="AF478" s="334"/>
      <c r="AG478" s="334"/>
      <c r="AH478" s="334"/>
      <c r="AI478" s="334"/>
      <c r="AJ478" s="334"/>
      <c r="AK478" s="334"/>
      <c r="AL478" s="334"/>
      <c r="AM478" s="334"/>
      <c r="AN478" s="334"/>
      <c r="AO478" s="334"/>
      <c r="AP478" s="59"/>
      <c r="AQ478" s="59"/>
      <c r="AR478" s="59"/>
    </row>
    <row r="479" spans="1:44" ht="10.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52"/>
      <c r="AD479" s="334"/>
      <c r="AE479" s="334"/>
      <c r="AF479" s="334"/>
      <c r="AG479" s="334"/>
      <c r="AH479" s="334"/>
      <c r="AI479" s="334"/>
      <c r="AJ479" s="334"/>
      <c r="AK479" s="334"/>
      <c r="AL479" s="334"/>
      <c r="AM479" s="334"/>
      <c r="AN479" s="334"/>
      <c r="AO479" s="334"/>
      <c r="AP479" s="59"/>
      <c r="AQ479" s="59"/>
      <c r="AR479" s="59"/>
    </row>
    <row r="480" spans="1:44" ht="10.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52"/>
      <c r="AD480" s="334"/>
      <c r="AE480" s="334"/>
      <c r="AF480" s="334"/>
      <c r="AG480" s="334"/>
      <c r="AH480" s="334"/>
      <c r="AI480" s="334"/>
      <c r="AJ480" s="334"/>
      <c r="AK480" s="334"/>
      <c r="AL480" s="334"/>
      <c r="AM480" s="334"/>
      <c r="AN480" s="334"/>
      <c r="AO480" s="334"/>
      <c r="AP480" s="59"/>
      <c r="AQ480" s="59"/>
      <c r="AR480" s="59"/>
    </row>
    <row r="481" spans="1:44" ht="10.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52"/>
      <c r="AD481" s="334"/>
      <c r="AE481" s="334"/>
      <c r="AF481" s="334"/>
      <c r="AG481" s="334"/>
      <c r="AH481" s="334"/>
      <c r="AI481" s="334"/>
      <c r="AJ481" s="334"/>
      <c r="AK481" s="334"/>
      <c r="AL481" s="334"/>
      <c r="AM481" s="334"/>
      <c r="AN481" s="334"/>
      <c r="AO481" s="334"/>
      <c r="AP481" s="59"/>
      <c r="AQ481" s="59"/>
      <c r="AR481" s="59"/>
    </row>
    <row r="482" spans="1:44" ht="10.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52"/>
      <c r="AD482" s="334"/>
      <c r="AE482" s="334"/>
      <c r="AF482" s="334"/>
      <c r="AG482" s="334"/>
      <c r="AH482" s="334"/>
      <c r="AI482" s="334"/>
      <c r="AJ482" s="334"/>
      <c r="AK482" s="334"/>
      <c r="AL482" s="334"/>
      <c r="AM482" s="334"/>
      <c r="AN482" s="334"/>
      <c r="AO482" s="334"/>
      <c r="AP482" s="59"/>
      <c r="AQ482" s="59"/>
      <c r="AR482" s="59"/>
    </row>
    <row r="483" spans="1:44" ht="10.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52"/>
      <c r="AD483" s="334"/>
      <c r="AE483" s="334"/>
      <c r="AF483" s="334"/>
      <c r="AG483" s="334"/>
      <c r="AH483" s="334"/>
      <c r="AI483" s="334"/>
      <c r="AJ483" s="334"/>
      <c r="AK483" s="334"/>
      <c r="AL483" s="334"/>
      <c r="AM483" s="334"/>
      <c r="AN483" s="334"/>
      <c r="AO483" s="334"/>
      <c r="AP483" s="59"/>
      <c r="AQ483" s="59"/>
      <c r="AR483" s="59"/>
    </row>
    <row r="484" spans="1:44" ht="10.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52"/>
      <c r="AD484" s="334"/>
      <c r="AE484" s="334"/>
      <c r="AF484" s="334"/>
      <c r="AG484" s="334"/>
      <c r="AH484" s="334"/>
      <c r="AI484" s="334"/>
      <c r="AJ484" s="334"/>
      <c r="AK484" s="334"/>
      <c r="AL484" s="334"/>
      <c r="AM484" s="334"/>
      <c r="AN484" s="334"/>
      <c r="AO484" s="334"/>
      <c r="AP484" s="59"/>
      <c r="AQ484" s="59"/>
      <c r="AR484" s="59"/>
    </row>
    <row r="485" spans="1:44" ht="10.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52"/>
      <c r="AD485" s="334"/>
      <c r="AE485" s="334"/>
      <c r="AF485" s="334"/>
      <c r="AG485" s="334"/>
      <c r="AH485" s="334"/>
      <c r="AI485" s="334"/>
      <c r="AJ485" s="334"/>
      <c r="AK485" s="334"/>
      <c r="AL485" s="334"/>
      <c r="AM485" s="334"/>
      <c r="AN485" s="334"/>
      <c r="AO485" s="334"/>
      <c r="AP485" s="59"/>
      <c r="AQ485" s="59"/>
      <c r="AR485" s="59"/>
    </row>
    <row r="486" spans="1:44" ht="10.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52"/>
      <c r="AD486" s="334"/>
      <c r="AE486" s="334"/>
      <c r="AF486" s="334"/>
      <c r="AG486" s="334"/>
      <c r="AH486" s="334"/>
      <c r="AI486" s="334"/>
      <c r="AJ486" s="334"/>
      <c r="AK486" s="334"/>
      <c r="AL486" s="334"/>
      <c r="AM486" s="334"/>
      <c r="AN486" s="334"/>
      <c r="AO486" s="334"/>
      <c r="AP486" s="59"/>
      <c r="AQ486" s="59"/>
      <c r="AR486" s="59"/>
    </row>
    <row r="487" spans="1:44" ht="10.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52"/>
      <c r="AD487" s="334"/>
      <c r="AE487" s="334"/>
      <c r="AF487" s="334"/>
      <c r="AG487" s="334"/>
      <c r="AH487" s="334"/>
      <c r="AI487" s="334"/>
      <c r="AJ487" s="334"/>
      <c r="AK487" s="334"/>
      <c r="AL487" s="334"/>
      <c r="AM487" s="334"/>
      <c r="AN487" s="334"/>
      <c r="AO487" s="334"/>
      <c r="AP487" s="59"/>
      <c r="AQ487" s="59"/>
      <c r="AR487" s="59"/>
    </row>
    <row r="488" spans="1:44" ht="10.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52"/>
      <c r="AD488" s="334"/>
      <c r="AE488" s="334"/>
      <c r="AF488" s="334"/>
      <c r="AG488" s="334"/>
      <c r="AH488" s="334"/>
      <c r="AI488" s="334"/>
      <c r="AJ488" s="334"/>
      <c r="AK488" s="334"/>
      <c r="AL488" s="334"/>
      <c r="AM488" s="334"/>
      <c r="AN488" s="334"/>
      <c r="AO488" s="334"/>
      <c r="AP488" s="59"/>
      <c r="AQ488" s="59"/>
      <c r="AR488" s="59"/>
    </row>
    <row r="489" spans="1:44" ht="10.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52"/>
      <c r="AD489" s="334"/>
      <c r="AE489" s="334"/>
      <c r="AF489" s="334"/>
      <c r="AG489" s="334"/>
      <c r="AH489" s="334"/>
      <c r="AI489" s="334"/>
      <c r="AJ489" s="334"/>
      <c r="AK489" s="334"/>
      <c r="AL489" s="334"/>
      <c r="AM489" s="334"/>
      <c r="AN489" s="334"/>
      <c r="AO489" s="334"/>
      <c r="AP489" s="59"/>
      <c r="AQ489" s="59"/>
      <c r="AR489" s="59"/>
    </row>
    <row r="490" spans="1:44" ht="10.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52"/>
      <c r="AD490" s="334"/>
      <c r="AE490" s="334"/>
      <c r="AF490" s="334"/>
      <c r="AG490" s="334"/>
      <c r="AH490" s="334"/>
      <c r="AI490" s="334"/>
      <c r="AJ490" s="334"/>
      <c r="AK490" s="334"/>
      <c r="AL490" s="334"/>
      <c r="AM490" s="334"/>
      <c r="AN490" s="334"/>
      <c r="AO490" s="334"/>
      <c r="AP490" s="59"/>
      <c r="AQ490" s="59"/>
      <c r="AR490" s="59"/>
    </row>
    <row r="491" spans="1:44" ht="10.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52"/>
      <c r="AD491" s="334"/>
      <c r="AE491" s="334"/>
      <c r="AF491" s="334"/>
      <c r="AG491" s="334"/>
      <c r="AH491" s="334"/>
      <c r="AI491" s="334"/>
      <c r="AJ491" s="334"/>
      <c r="AK491" s="334"/>
      <c r="AL491" s="334"/>
      <c r="AM491" s="334"/>
      <c r="AN491" s="334"/>
      <c r="AO491" s="334"/>
      <c r="AP491" s="59"/>
      <c r="AQ491" s="59"/>
      <c r="AR491" s="59"/>
    </row>
    <row r="492" spans="1:44" ht="10.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52"/>
      <c r="AD492" s="334"/>
      <c r="AE492" s="334"/>
      <c r="AF492" s="334"/>
      <c r="AG492" s="334"/>
      <c r="AH492" s="334"/>
      <c r="AI492" s="334"/>
      <c r="AJ492" s="334"/>
      <c r="AK492" s="334"/>
      <c r="AL492" s="334"/>
      <c r="AM492" s="334"/>
      <c r="AN492" s="334"/>
      <c r="AO492" s="334"/>
      <c r="AP492" s="59"/>
      <c r="AQ492" s="59"/>
      <c r="AR492" s="59"/>
    </row>
    <row r="493" spans="1:44" ht="10.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52"/>
      <c r="AD493" s="334"/>
      <c r="AE493" s="334"/>
      <c r="AF493" s="334"/>
      <c r="AG493" s="334"/>
      <c r="AH493" s="334"/>
      <c r="AI493" s="334"/>
      <c r="AJ493" s="334"/>
      <c r="AK493" s="334"/>
      <c r="AL493" s="334"/>
      <c r="AM493" s="334"/>
      <c r="AN493" s="334"/>
      <c r="AO493" s="334"/>
      <c r="AP493" s="59"/>
      <c r="AQ493" s="59"/>
      <c r="AR493" s="59"/>
    </row>
    <row r="494" spans="1:44" ht="10.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52"/>
      <c r="AD494" s="334"/>
      <c r="AE494" s="334"/>
      <c r="AF494" s="334"/>
      <c r="AG494" s="334"/>
      <c r="AH494" s="334"/>
      <c r="AI494" s="334"/>
      <c r="AJ494" s="334"/>
      <c r="AK494" s="334"/>
      <c r="AL494" s="334"/>
      <c r="AM494" s="334"/>
      <c r="AN494" s="334"/>
      <c r="AO494" s="334"/>
      <c r="AP494" s="59"/>
      <c r="AQ494" s="59"/>
      <c r="AR494" s="59"/>
    </row>
    <row r="495" spans="1:44" ht="10.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52"/>
      <c r="AD495" s="334"/>
      <c r="AE495" s="334"/>
      <c r="AF495" s="334"/>
      <c r="AG495" s="334"/>
      <c r="AH495" s="334"/>
      <c r="AI495" s="334"/>
      <c r="AJ495" s="334"/>
      <c r="AK495" s="334"/>
      <c r="AL495" s="334"/>
      <c r="AM495" s="334"/>
      <c r="AN495" s="334"/>
      <c r="AO495" s="334"/>
      <c r="AP495" s="59"/>
      <c r="AQ495" s="59"/>
      <c r="AR495" s="59"/>
    </row>
    <row r="496" spans="1:44" ht="10.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52"/>
      <c r="AD496" s="334"/>
      <c r="AE496" s="334"/>
      <c r="AF496" s="334"/>
      <c r="AG496" s="334"/>
      <c r="AH496" s="334"/>
      <c r="AI496" s="334"/>
      <c r="AJ496" s="334"/>
      <c r="AK496" s="334"/>
      <c r="AL496" s="334"/>
      <c r="AM496" s="334"/>
      <c r="AN496" s="334"/>
      <c r="AO496" s="334"/>
      <c r="AP496" s="59"/>
      <c r="AQ496" s="59"/>
      <c r="AR496" s="59"/>
    </row>
    <row r="497" spans="1:44" ht="10.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52"/>
      <c r="AD497" s="334"/>
      <c r="AE497" s="334"/>
      <c r="AF497" s="334"/>
      <c r="AG497" s="334"/>
      <c r="AH497" s="334"/>
      <c r="AI497" s="334"/>
      <c r="AJ497" s="334"/>
      <c r="AK497" s="334"/>
      <c r="AL497" s="334"/>
      <c r="AM497" s="334"/>
      <c r="AN497" s="334"/>
      <c r="AO497" s="334"/>
      <c r="AP497" s="59"/>
      <c r="AQ497" s="59"/>
      <c r="AR497" s="59"/>
    </row>
    <row r="498" spans="1:44" ht="10.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52"/>
      <c r="AD498" s="334"/>
      <c r="AE498" s="334"/>
      <c r="AF498" s="334"/>
      <c r="AG498" s="334"/>
      <c r="AH498" s="334"/>
      <c r="AI498" s="334"/>
      <c r="AJ498" s="334"/>
      <c r="AK498" s="334"/>
      <c r="AL498" s="334"/>
      <c r="AM498" s="334"/>
      <c r="AN498" s="334"/>
      <c r="AO498" s="334"/>
      <c r="AP498" s="59"/>
      <c r="AQ498" s="59"/>
      <c r="AR498" s="59"/>
    </row>
    <row r="499" spans="1:44" ht="10.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52"/>
      <c r="AD499" s="334"/>
      <c r="AE499" s="334"/>
      <c r="AF499" s="334"/>
      <c r="AG499" s="334"/>
      <c r="AH499" s="334"/>
      <c r="AI499" s="334"/>
      <c r="AJ499" s="334"/>
      <c r="AK499" s="334"/>
      <c r="AL499" s="334"/>
      <c r="AM499" s="334"/>
      <c r="AN499" s="334"/>
      <c r="AO499" s="334"/>
      <c r="AP499" s="59"/>
      <c r="AQ499" s="59"/>
      <c r="AR499" s="59"/>
    </row>
    <row r="500" spans="1:44" ht="10.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52"/>
      <c r="AD500" s="334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34"/>
      <c r="AP500" s="59"/>
      <c r="AQ500" s="59"/>
      <c r="AR500" s="59"/>
    </row>
    <row r="501" spans="1:44" ht="10.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52"/>
      <c r="AD501" s="334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34"/>
      <c r="AP501" s="59"/>
      <c r="AQ501" s="59"/>
      <c r="AR501" s="59"/>
    </row>
    <row r="502" spans="1:44" ht="10.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52"/>
      <c r="AD502" s="334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34"/>
      <c r="AP502" s="59"/>
      <c r="AQ502" s="59"/>
      <c r="AR502" s="59"/>
    </row>
    <row r="503" spans="1:44" ht="10.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52"/>
      <c r="AD503" s="334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34"/>
      <c r="AP503" s="59"/>
      <c r="AQ503" s="59"/>
      <c r="AR503" s="59"/>
    </row>
    <row r="504" spans="1:44" ht="10.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52"/>
      <c r="AD504" s="334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34"/>
      <c r="AP504" s="59"/>
      <c r="AQ504" s="59"/>
      <c r="AR504" s="59"/>
    </row>
    <row r="505" spans="1:44" ht="10.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52"/>
      <c r="AD505" s="334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34"/>
      <c r="AP505" s="59"/>
      <c r="AQ505" s="59"/>
      <c r="AR505" s="59"/>
    </row>
    <row r="506" spans="1:44" ht="10.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52"/>
      <c r="AD506" s="334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34"/>
      <c r="AP506" s="59"/>
      <c r="AQ506" s="59"/>
      <c r="AR506" s="59"/>
    </row>
    <row r="507" spans="1:44" ht="10.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52"/>
      <c r="AD507" s="334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34"/>
      <c r="AP507" s="59"/>
      <c r="AQ507" s="59"/>
      <c r="AR507" s="59"/>
    </row>
    <row r="508" spans="1:44" ht="10.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52"/>
      <c r="AD508" s="334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34"/>
      <c r="AP508" s="59"/>
      <c r="AQ508" s="59"/>
      <c r="AR508" s="59"/>
    </row>
    <row r="509" spans="1:44" ht="10.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52"/>
      <c r="AD509" s="334"/>
      <c r="AE509" s="334"/>
      <c r="AF509" s="334"/>
      <c r="AG509" s="334"/>
      <c r="AH509" s="334"/>
      <c r="AI509" s="334"/>
      <c r="AJ509" s="334"/>
      <c r="AK509" s="334"/>
      <c r="AL509" s="334"/>
      <c r="AM509" s="334"/>
      <c r="AN509" s="334"/>
      <c r="AO509" s="334"/>
      <c r="AP509" s="59"/>
      <c r="AQ509" s="59"/>
      <c r="AR509" s="59"/>
    </row>
    <row r="510" spans="1:44" ht="10.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52"/>
      <c r="AD510" s="334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34"/>
      <c r="AP510" s="59"/>
      <c r="AQ510" s="59"/>
      <c r="AR510" s="59"/>
    </row>
    <row r="511" spans="1:44" ht="10.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52"/>
      <c r="AD511" s="334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34"/>
      <c r="AP511" s="59"/>
      <c r="AQ511" s="59"/>
      <c r="AR511" s="59"/>
    </row>
    <row r="512" spans="1:44" ht="10.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52"/>
      <c r="AD512" s="334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34"/>
      <c r="AP512" s="59"/>
      <c r="AQ512" s="59"/>
      <c r="AR512" s="59"/>
    </row>
    <row r="513" spans="1:44" ht="10.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52"/>
      <c r="AD513" s="334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34"/>
      <c r="AP513" s="59"/>
      <c r="AQ513" s="59"/>
      <c r="AR513" s="59"/>
    </row>
    <row r="514" spans="1:44" ht="10.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52"/>
      <c r="AD514" s="334"/>
      <c r="AE514" s="334"/>
      <c r="AF514" s="334"/>
      <c r="AG514" s="334"/>
      <c r="AH514" s="334"/>
      <c r="AI514" s="334"/>
      <c r="AJ514" s="334"/>
      <c r="AK514" s="334"/>
      <c r="AL514" s="334"/>
      <c r="AM514" s="334"/>
      <c r="AN514" s="334"/>
      <c r="AO514" s="334"/>
      <c r="AP514" s="59"/>
      <c r="AQ514" s="59"/>
      <c r="AR514" s="59"/>
    </row>
    <row r="515" spans="1:44" ht="10.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52"/>
      <c r="AD515" s="334"/>
      <c r="AE515" s="334"/>
      <c r="AF515" s="334"/>
      <c r="AG515" s="334"/>
      <c r="AH515" s="334"/>
      <c r="AI515" s="334"/>
      <c r="AJ515" s="334"/>
      <c r="AK515" s="334"/>
      <c r="AL515" s="334"/>
      <c r="AM515" s="334"/>
      <c r="AN515" s="334"/>
      <c r="AO515" s="334"/>
      <c r="AP515" s="59"/>
      <c r="AQ515" s="59"/>
      <c r="AR515" s="59"/>
    </row>
    <row r="516" spans="1:44" ht="10.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52"/>
      <c r="AD516" s="334"/>
      <c r="AE516" s="334"/>
      <c r="AF516" s="334"/>
      <c r="AG516" s="334"/>
      <c r="AH516" s="334"/>
      <c r="AI516" s="334"/>
      <c r="AJ516" s="334"/>
      <c r="AK516" s="334"/>
      <c r="AL516" s="334"/>
      <c r="AM516" s="334"/>
      <c r="AN516" s="334"/>
      <c r="AO516" s="334"/>
      <c r="AP516" s="59"/>
      <c r="AQ516" s="59"/>
      <c r="AR516" s="59"/>
    </row>
    <row r="517" spans="1:44" ht="10.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52"/>
      <c r="AD517" s="334"/>
      <c r="AE517" s="334"/>
      <c r="AF517" s="334"/>
      <c r="AG517" s="334"/>
      <c r="AH517" s="334"/>
      <c r="AI517" s="334"/>
      <c r="AJ517" s="334"/>
      <c r="AK517" s="334"/>
      <c r="AL517" s="334"/>
      <c r="AM517" s="334"/>
      <c r="AN517" s="334"/>
      <c r="AO517" s="334"/>
      <c r="AP517" s="59"/>
      <c r="AQ517" s="59"/>
      <c r="AR517" s="59"/>
    </row>
    <row r="518" spans="1:44" ht="10.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52"/>
      <c r="AD518" s="334"/>
      <c r="AE518" s="334"/>
      <c r="AF518" s="334"/>
      <c r="AG518" s="334"/>
      <c r="AH518" s="334"/>
      <c r="AI518" s="334"/>
      <c r="AJ518" s="334"/>
      <c r="AK518" s="334"/>
      <c r="AL518" s="334"/>
      <c r="AM518" s="334"/>
      <c r="AN518" s="334"/>
      <c r="AO518" s="334"/>
      <c r="AP518" s="59"/>
      <c r="AQ518" s="59"/>
      <c r="AR518" s="59"/>
    </row>
    <row r="519" spans="1:44" ht="10.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52"/>
      <c r="AD519" s="334"/>
      <c r="AE519" s="334"/>
      <c r="AF519" s="334"/>
      <c r="AG519" s="334"/>
      <c r="AH519" s="334"/>
      <c r="AI519" s="334"/>
      <c r="AJ519" s="334"/>
      <c r="AK519" s="334"/>
      <c r="AL519" s="334"/>
      <c r="AM519" s="334"/>
      <c r="AN519" s="334"/>
      <c r="AO519" s="334"/>
      <c r="AP519" s="59"/>
      <c r="AQ519" s="59"/>
      <c r="AR519" s="59"/>
    </row>
    <row r="520" spans="1:44" ht="10.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52"/>
      <c r="AD520" s="334"/>
      <c r="AE520" s="334"/>
      <c r="AF520" s="334"/>
      <c r="AG520" s="334"/>
      <c r="AH520" s="334"/>
      <c r="AI520" s="334"/>
      <c r="AJ520" s="334"/>
      <c r="AK520" s="334"/>
      <c r="AL520" s="334"/>
      <c r="AM520" s="334"/>
      <c r="AN520" s="334"/>
      <c r="AO520" s="334"/>
      <c r="AP520" s="59"/>
      <c r="AQ520" s="59"/>
      <c r="AR520" s="59"/>
    </row>
    <row r="521" spans="1:44" ht="10.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52"/>
      <c r="AD521" s="334"/>
      <c r="AE521" s="334"/>
      <c r="AF521" s="334"/>
      <c r="AG521" s="334"/>
      <c r="AH521" s="334"/>
      <c r="AI521" s="334"/>
      <c r="AJ521" s="334"/>
      <c r="AK521" s="334"/>
      <c r="AL521" s="334"/>
      <c r="AM521" s="334"/>
      <c r="AN521" s="334"/>
      <c r="AO521" s="334"/>
      <c r="AP521" s="59"/>
      <c r="AQ521" s="59"/>
      <c r="AR521" s="59"/>
    </row>
    <row r="522" spans="1:44" ht="10.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52"/>
      <c r="AD522" s="334"/>
      <c r="AE522" s="334"/>
      <c r="AF522" s="334"/>
      <c r="AG522" s="334"/>
      <c r="AH522" s="334"/>
      <c r="AI522" s="334"/>
      <c r="AJ522" s="334"/>
      <c r="AK522" s="334"/>
      <c r="AL522" s="334"/>
      <c r="AM522" s="334"/>
      <c r="AN522" s="334"/>
      <c r="AO522" s="334"/>
      <c r="AP522" s="59"/>
      <c r="AQ522" s="59"/>
      <c r="AR522" s="59"/>
    </row>
    <row r="523" spans="1:44" ht="10.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52"/>
      <c r="AD523" s="334"/>
      <c r="AE523" s="334"/>
      <c r="AF523" s="334"/>
      <c r="AG523" s="334"/>
      <c r="AH523" s="334"/>
      <c r="AI523" s="334"/>
      <c r="AJ523" s="334"/>
      <c r="AK523" s="334"/>
      <c r="AL523" s="334"/>
      <c r="AM523" s="334"/>
      <c r="AN523" s="334"/>
      <c r="AO523" s="334"/>
      <c r="AP523" s="59"/>
      <c r="AQ523" s="59"/>
      <c r="AR523" s="59"/>
    </row>
    <row r="524" spans="1:44" ht="10.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52"/>
      <c r="AD524" s="334"/>
      <c r="AE524" s="334"/>
      <c r="AF524" s="334"/>
      <c r="AG524" s="334"/>
      <c r="AH524" s="334"/>
      <c r="AI524" s="334"/>
      <c r="AJ524" s="334"/>
      <c r="AK524" s="334"/>
      <c r="AL524" s="334"/>
      <c r="AM524" s="334"/>
      <c r="AN524" s="334"/>
      <c r="AO524" s="334"/>
      <c r="AP524" s="59"/>
      <c r="AQ524" s="59"/>
      <c r="AR524" s="59"/>
    </row>
    <row r="525" spans="1:44" ht="10.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52"/>
      <c r="AD525" s="334"/>
      <c r="AE525" s="334"/>
      <c r="AF525" s="334"/>
      <c r="AG525" s="334"/>
      <c r="AH525" s="334"/>
      <c r="AI525" s="334"/>
      <c r="AJ525" s="334"/>
      <c r="AK525" s="334"/>
      <c r="AL525" s="334"/>
      <c r="AM525" s="334"/>
      <c r="AN525" s="334"/>
      <c r="AO525" s="334"/>
      <c r="AP525" s="59"/>
      <c r="AQ525" s="59"/>
      <c r="AR525" s="59"/>
    </row>
    <row r="526" spans="1:44" ht="10.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52"/>
      <c r="AD526" s="334"/>
      <c r="AE526" s="334"/>
      <c r="AF526" s="334"/>
      <c r="AG526" s="334"/>
      <c r="AH526" s="334"/>
      <c r="AI526" s="334"/>
      <c r="AJ526" s="334"/>
      <c r="AK526" s="334"/>
      <c r="AL526" s="334"/>
      <c r="AM526" s="334"/>
      <c r="AN526" s="334"/>
      <c r="AO526" s="334"/>
      <c r="AP526" s="59"/>
      <c r="AQ526" s="59"/>
      <c r="AR526" s="59"/>
    </row>
    <row r="527" spans="1:44" ht="10.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52"/>
      <c r="AD527" s="334"/>
      <c r="AE527" s="334"/>
      <c r="AF527" s="334"/>
      <c r="AG527" s="334"/>
      <c r="AH527" s="334"/>
      <c r="AI527" s="334"/>
      <c r="AJ527" s="334"/>
      <c r="AK527" s="334"/>
      <c r="AL527" s="334"/>
      <c r="AM527" s="334"/>
      <c r="AN527" s="334"/>
      <c r="AO527" s="334"/>
      <c r="AP527" s="59"/>
      <c r="AQ527" s="59"/>
      <c r="AR527" s="59"/>
    </row>
    <row r="528" spans="1:44" ht="10.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52"/>
      <c r="AD528" s="334"/>
      <c r="AE528" s="334"/>
      <c r="AF528" s="334"/>
      <c r="AG528" s="334"/>
      <c r="AH528" s="334"/>
      <c r="AI528" s="334"/>
      <c r="AJ528" s="334"/>
      <c r="AK528" s="334"/>
      <c r="AL528" s="334"/>
      <c r="AM528" s="334"/>
      <c r="AN528" s="334"/>
      <c r="AO528" s="334"/>
      <c r="AP528" s="59"/>
      <c r="AQ528" s="59"/>
      <c r="AR528" s="59"/>
    </row>
    <row r="529" spans="1:44" ht="10.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52"/>
      <c r="AD529" s="334"/>
      <c r="AE529" s="334"/>
      <c r="AF529" s="334"/>
      <c r="AG529" s="334"/>
      <c r="AH529" s="334"/>
      <c r="AI529" s="334"/>
      <c r="AJ529" s="334"/>
      <c r="AK529" s="334"/>
      <c r="AL529" s="334"/>
      <c r="AM529" s="334"/>
      <c r="AN529" s="334"/>
      <c r="AO529" s="334"/>
      <c r="AP529" s="59"/>
      <c r="AQ529" s="59"/>
      <c r="AR529" s="59"/>
    </row>
    <row r="530" spans="1:44" ht="10.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52"/>
      <c r="AD530" s="334"/>
      <c r="AE530" s="334"/>
      <c r="AF530" s="334"/>
      <c r="AG530" s="334"/>
      <c r="AH530" s="334"/>
      <c r="AI530" s="334"/>
      <c r="AJ530" s="334"/>
      <c r="AK530" s="334"/>
      <c r="AL530" s="334"/>
      <c r="AM530" s="334"/>
      <c r="AN530" s="334"/>
      <c r="AO530" s="334"/>
      <c r="AP530" s="59"/>
      <c r="AQ530" s="59"/>
      <c r="AR530" s="59"/>
    </row>
    <row r="531" spans="1:44" ht="10.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52"/>
      <c r="AD531" s="334"/>
      <c r="AE531" s="334"/>
      <c r="AF531" s="334"/>
      <c r="AG531" s="334"/>
      <c r="AH531" s="334"/>
      <c r="AI531" s="334"/>
      <c r="AJ531" s="334"/>
      <c r="AK531" s="334"/>
      <c r="AL531" s="334"/>
      <c r="AM531" s="334"/>
      <c r="AN531" s="334"/>
      <c r="AO531" s="334"/>
      <c r="AP531" s="59"/>
      <c r="AQ531" s="59"/>
      <c r="AR531" s="59"/>
    </row>
    <row r="532" spans="1:44" ht="10.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52"/>
      <c r="AD532" s="334"/>
      <c r="AE532" s="334"/>
      <c r="AF532" s="334"/>
      <c r="AG532" s="334"/>
      <c r="AH532" s="334"/>
      <c r="AI532" s="334"/>
      <c r="AJ532" s="334"/>
      <c r="AK532" s="334"/>
      <c r="AL532" s="334"/>
      <c r="AM532" s="334"/>
      <c r="AN532" s="334"/>
      <c r="AO532" s="334"/>
      <c r="AP532" s="59"/>
      <c r="AQ532" s="59"/>
      <c r="AR532" s="59"/>
    </row>
    <row r="533" spans="1:44" ht="10.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52"/>
      <c r="AD533" s="334"/>
      <c r="AE533" s="334"/>
      <c r="AF533" s="334"/>
      <c r="AG533" s="334"/>
      <c r="AH533" s="334"/>
      <c r="AI533" s="334"/>
      <c r="AJ533" s="334"/>
      <c r="AK533" s="334"/>
      <c r="AL533" s="334"/>
      <c r="AM533" s="334"/>
      <c r="AN533" s="334"/>
      <c r="AO533" s="334"/>
      <c r="AP533" s="59"/>
      <c r="AQ533" s="59"/>
      <c r="AR533" s="59"/>
    </row>
    <row r="534" spans="1:44" ht="10.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52"/>
      <c r="AD534" s="334"/>
      <c r="AE534" s="334"/>
      <c r="AF534" s="334"/>
      <c r="AG534" s="334"/>
      <c r="AH534" s="334"/>
      <c r="AI534" s="334"/>
      <c r="AJ534" s="334"/>
      <c r="AK534" s="334"/>
      <c r="AL534" s="334"/>
      <c r="AM534" s="334"/>
      <c r="AN534" s="334"/>
      <c r="AO534" s="334"/>
      <c r="AP534" s="59"/>
      <c r="AQ534" s="59"/>
      <c r="AR534" s="59"/>
    </row>
    <row r="535" spans="1:44" ht="10.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52"/>
      <c r="AD535" s="334"/>
      <c r="AE535" s="334"/>
      <c r="AF535" s="334"/>
      <c r="AG535" s="334"/>
      <c r="AH535" s="334"/>
      <c r="AI535" s="334"/>
      <c r="AJ535" s="334"/>
      <c r="AK535" s="334"/>
      <c r="AL535" s="334"/>
      <c r="AM535" s="334"/>
      <c r="AN535" s="334"/>
      <c r="AO535" s="334"/>
      <c r="AP535" s="59"/>
      <c r="AQ535" s="59"/>
      <c r="AR535" s="59"/>
    </row>
    <row r="536" spans="1:44" ht="10.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52"/>
      <c r="AD536" s="334"/>
      <c r="AE536" s="334"/>
      <c r="AF536" s="334"/>
      <c r="AG536" s="334"/>
      <c r="AH536" s="334"/>
      <c r="AI536" s="334"/>
      <c r="AJ536" s="334"/>
      <c r="AK536" s="334"/>
      <c r="AL536" s="334"/>
      <c r="AM536" s="334"/>
      <c r="AN536" s="334"/>
      <c r="AO536" s="334"/>
      <c r="AP536" s="59"/>
      <c r="AQ536" s="59"/>
      <c r="AR536" s="59"/>
    </row>
    <row r="537" spans="1:44" ht="10.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52"/>
      <c r="AD537" s="334"/>
      <c r="AE537" s="334"/>
      <c r="AF537" s="334"/>
      <c r="AG537" s="334"/>
      <c r="AH537" s="334"/>
      <c r="AI537" s="334"/>
      <c r="AJ537" s="334"/>
      <c r="AK537" s="334"/>
      <c r="AL537" s="334"/>
      <c r="AM537" s="334"/>
      <c r="AN537" s="334"/>
      <c r="AO537" s="334"/>
      <c r="AP537" s="59"/>
      <c r="AQ537" s="59"/>
      <c r="AR537" s="59"/>
    </row>
    <row r="538" spans="1:44" ht="10.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52"/>
      <c r="AD538" s="334"/>
      <c r="AE538" s="334"/>
      <c r="AF538" s="334"/>
      <c r="AG538" s="334"/>
      <c r="AH538" s="334"/>
      <c r="AI538" s="334"/>
      <c r="AJ538" s="334"/>
      <c r="AK538" s="334"/>
      <c r="AL538" s="334"/>
      <c r="AM538" s="334"/>
      <c r="AN538" s="334"/>
      <c r="AO538" s="334"/>
      <c r="AP538" s="59"/>
      <c r="AQ538" s="59"/>
      <c r="AR538" s="59"/>
    </row>
    <row r="539" spans="1:44" ht="10.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52"/>
      <c r="AD539" s="334"/>
      <c r="AE539" s="334"/>
      <c r="AF539" s="334"/>
      <c r="AG539" s="334"/>
      <c r="AH539" s="334"/>
      <c r="AI539" s="334"/>
      <c r="AJ539" s="334"/>
      <c r="AK539" s="334"/>
      <c r="AL539" s="334"/>
      <c r="AM539" s="334"/>
      <c r="AN539" s="334"/>
      <c r="AO539" s="334"/>
      <c r="AP539" s="59"/>
      <c r="AQ539" s="59"/>
      <c r="AR539" s="59"/>
    </row>
    <row r="540" spans="1:44" ht="10.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52"/>
      <c r="AD540" s="334"/>
      <c r="AE540" s="334"/>
      <c r="AF540" s="334"/>
      <c r="AG540" s="334"/>
      <c r="AH540" s="334"/>
      <c r="AI540" s="334"/>
      <c r="AJ540" s="334"/>
      <c r="AK540" s="334"/>
      <c r="AL540" s="334"/>
      <c r="AM540" s="334"/>
      <c r="AN540" s="334"/>
      <c r="AO540" s="334"/>
      <c r="AP540" s="59"/>
      <c r="AQ540" s="59"/>
      <c r="AR540" s="59"/>
    </row>
    <row r="541" spans="1:44" ht="10.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52"/>
      <c r="AD541" s="334"/>
      <c r="AE541" s="334"/>
      <c r="AF541" s="334"/>
      <c r="AG541" s="334"/>
      <c r="AH541" s="334"/>
      <c r="AI541" s="334"/>
      <c r="AJ541" s="334"/>
      <c r="AK541" s="334"/>
      <c r="AL541" s="334"/>
      <c r="AM541" s="334"/>
      <c r="AN541" s="334"/>
      <c r="AO541" s="334"/>
      <c r="AP541" s="59"/>
      <c r="AQ541" s="59"/>
      <c r="AR541" s="59"/>
    </row>
    <row r="542" spans="1:44" ht="10.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52"/>
      <c r="AD542" s="334"/>
      <c r="AE542" s="334"/>
      <c r="AF542" s="334"/>
      <c r="AG542" s="334"/>
      <c r="AH542" s="334"/>
      <c r="AI542" s="334"/>
      <c r="AJ542" s="334"/>
      <c r="AK542" s="334"/>
      <c r="AL542" s="334"/>
      <c r="AM542" s="334"/>
      <c r="AN542" s="334"/>
      <c r="AO542" s="334"/>
      <c r="AP542" s="59"/>
      <c r="AQ542" s="59"/>
      <c r="AR542" s="59"/>
    </row>
    <row r="543" spans="1:44" ht="10.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52"/>
      <c r="AD543" s="334"/>
      <c r="AE543" s="334"/>
      <c r="AF543" s="334"/>
      <c r="AG543" s="334"/>
      <c r="AH543" s="334"/>
      <c r="AI543" s="334"/>
      <c r="AJ543" s="334"/>
      <c r="AK543" s="334"/>
      <c r="AL543" s="334"/>
      <c r="AM543" s="334"/>
      <c r="AN543" s="334"/>
      <c r="AO543" s="334"/>
      <c r="AP543" s="59"/>
      <c r="AQ543" s="59"/>
      <c r="AR543" s="59"/>
    </row>
    <row r="544" spans="1:44" ht="10.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52"/>
      <c r="AD544" s="334"/>
      <c r="AE544" s="334"/>
      <c r="AF544" s="334"/>
      <c r="AG544" s="334"/>
      <c r="AH544" s="334"/>
      <c r="AI544" s="334"/>
      <c r="AJ544" s="334"/>
      <c r="AK544" s="334"/>
      <c r="AL544" s="334"/>
      <c r="AM544" s="334"/>
      <c r="AN544" s="334"/>
      <c r="AO544" s="334"/>
      <c r="AP544" s="59"/>
      <c r="AQ544" s="59"/>
      <c r="AR544" s="59"/>
    </row>
    <row r="545" spans="1:44" ht="10.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52"/>
      <c r="AD545" s="334"/>
      <c r="AE545" s="334"/>
      <c r="AF545" s="334"/>
      <c r="AG545" s="334"/>
      <c r="AH545" s="334"/>
      <c r="AI545" s="334"/>
      <c r="AJ545" s="334"/>
      <c r="AK545" s="334"/>
      <c r="AL545" s="334"/>
      <c r="AM545" s="334"/>
      <c r="AN545" s="334"/>
      <c r="AO545" s="334"/>
      <c r="AP545" s="59"/>
      <c r="AQ545" s="59"/>
      <c r="AR545" s="59"/>
    </row>
    <row r="546" spans="1:44" ht="10.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52"/>
      <c r="AD546" s="334"/>
      <c r="AE546" s="334"/>
      <c r="AF546" s="334"/>
      <c r="AG546" s="334"/>
      <c r="AH546" s="334"/>
      <c r="AI546" s="334"/>
      <c r="AJ546" s="334"/>
      <c r="AK546" s="334"/>
      <c r="AL546" s="334"/>
      <c r="AM546" s="334"/>
      <c r="AN546" s="334"/>
      <c r="AO546" s="334"/>
      <c r="AP546" s="59"/>
      <c r="AQ546" s="59"/>
      <c r="AR546" s="59"/>
    </row>
    <row r="547" spans="1:44" ht="10.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52"/>
      <c r="AD547" s="334"/>
      <c r="AE547" s="334"/>
      <c r="AF547" s="334"/>
      <c r="AG547" s="334"/>
      <c r="AH547" s="334"/>
      <c r="AI547" s="334"/>
      <c r="AJ547" s="334"/>
      <c r="AK547" s="334"/>
      <c r="AL547" s="334"/>
      <c r="AM547" s="334"/>
      <c r="AN547" s="334"/>
      <c r="AO547" s="334"/>
      <c r="AP547" s="59"/>
      <c r="AQ547" s="59"/>
      <c r="AR547" s="59"/>
    </row>
    <row r="548" spans="1:44" ht="10.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52"/>
      <c r="AD548" s="334"/>
      <c r="AE548" s="334"/>
      <c r="AF548" s="334"/>
      <c r="AG548" s="334"/>
      <c r="AH548" s="334"/>
      <c r="AI548" s="334"/>
      <c r="AJ548" s="334"/>
      <c r="AK548" s="334"/>
      <c r="AL548" s="334"/>
      <c r="AM548" s="334"/>
      <c r="AN548" s="334"/>
      <c r="AO548" s="334"/>
      <c r="AP548" s="59"/>
      <c r="AQ548" s="59"/>
      <c r="AR548" s="59"/>
    </row>
    <row r="549" spans="1:44" ht="10.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52"/>
      <c r="AD549" s="334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34"/>
      <c r="AP549" s="59"/>
      <c r="AQ549" s="59"/>
      <c r="AR549" s="59"/>
    </row>
    <row r="550" spans="1:44" ht="10.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52"/>
      <c r="AD550" s="334"/>
      <c r="AE550" s="334"/>
      <c r="AF550" s="334"/>
      <c r="AG550" s="334"/>
      <c r="AH550" s="334"/>
      <c r="AI550" s="334"/>
      <c r="AJ550" s="334"/>
      <c r="AK550" s="334"/>
      <c r="AL550" s="334"/>
      <c r="AM550" s="334"/>
      <c r="AN550" s="334"/>
      <c r="AO550" s="334"/>
      <c r="AP550" s="59"/>
      <c r="AQ550" s="59"/>
      <c r="AR550" s="59"/>
    </row>
    <row r="551" spans="1:44" ht="10.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52"/>
      <c r="AD551" s="334"/>
      <c r="AE551" s="334"/>
      <c r="AF551" s="334"/>
      <c r="AG551" s="334"/>
      <c r="AH551" s="334"/>
      <c r="AI551" s="334"/>
      <c r="AJ551" s="334"/>
      <c r="AK551" s="334"/>
      <c r="AL551" s="334"/>
      <c r="AM551" s="334"/>
      <c r="AN551" s="334"/>
      <c r="AO551" s="334"/>
      <c r="AP551" s="59"/>
      <c r="AQ551" s="59"/>
      <c r="AR551" s="59"/>
    </row>
    <row r="552" spans="1:44" ht="10.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52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34"/>
      <c r="AP552" s="59"/>
      <c r="AQ552" s="59"/>
      <c r="AR552" s="59"/>
    </row>
    <row r="553" spans="1:44" ht="10.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52"/>
      <c r="AD553" s="334"/>
      <c r="AE553" s="334"/>
      <c r="AF553" s="334"/>
      <c r="AG553" s="334"/>
      <c r="AH553" s="334"/>
      <c r="AI553" s="334"/>
      <c r="AJ553" s="334"/>
      <c r="AK553" s="334"/>
      <c r="AL553" s="334"/>
      <c r="AM553" s="334"/>
      <c r="AN553" s="334"/>
      <c r="AO553" s="334"/>
      <c r="AP553" s="59"/>
      <c r="AQ553" s="59"/>
      <c r="AR553" s="59"/>
    </row>
    <row r="554" spans="1:44" ht="10.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52"/>
      <c r="AD554" s="334"/>
      <c r="AE554" s="334"/>
      <c r="AF554" s="334"/>
      <c r="AG554" s="334"/>
      <c r="AH554" s="334"/>
      <c r="AI554" s="334"/>
      <c r="AJ554" s="334"/>
      <c r="AK554" s="334"/>
      <c r="AL554" s="334"/>
      <c r="AM554" s="334"/>
      <c r="AN554" s="334"/>
      <c r="AO554" s="334"/>
      <c r="AP554" s="59"/>
      <c r="AQ554" s="59"/>
      <c r="AR554" s="59"/>
    </row>
    <row r="555" spans="1:44" ht="10.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52"/>
      <c r="AD555" s="334"/>
      <c r="AE555" s="334"/>
      <c r="AF555" s="334"/>
      <c r="AG555" s="334"/>
      <c r="AH555" s="334"/>
      <c r="AI555" s="334"/>
      <c r="AJ555" s="334"/>
      <c r="AK555" s="334"/>
      <c r="AL555" s="334"/>
      <c r="AM555" s="334"/>
      <c r="AN555" s="334"/>
      <c r="AO555" s="334"/>
      <c r="AP555" s="59"/>
      <c r="AQ555" s="59"/>
      <c r="AR555" s="59"/>
    </row>
    <row r="556" spans="1:44" ht="10.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52"/>
      <c r="AD556" s="334"/>
      <c r="AE556" s="334"/>
      <c r="AF556" s="334"/>
      <c r="AG556" s="334"/>
      <c r="AH556" s="334"/>
      <c r="AI556" s="334"/>
      <c r="AJ556" s="334"/>
      <c r="AK556" s="334"/>
      <c r="AL556" s="334"/>
      <c r="AM556" s="334"/>
      <c r="AN556" s="334"/>
      <c r="AO556" s="334"/>
      <c r="AP556" s="59"/>
      <c r="AQ556" s="59"/>
      <c r="AR556" s="59"/>
    </row>
    <row r="557" spans="1:44" ht="10.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52"/>
      <c r="AD557" s="334"/>
      <c r="AE557" s="334"/>
      <c r="AF557" s="334"/>
      <c r="AG557" s="334"/>
      <c r="AH557" s="334"/>
      <c r="AI557" s="334"/>
      <c r="AJ557" s="334"/>
      <c r="AK557" s="334"/>
      <c r="AL557" s="334"/>
      <c r="AM557" s="334"/>
      <c r="AN557" s="334"/>
      <c r="AO557" s="334"/>
      <c r="AP557" s="59"/>
      <c r="AQ557" s="59"/>
      <c r="AR557" s="59"/>
    </row>
    <row r="558" spans="1:44" ht="10.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52"/>
      <c r="AD558" s="334"/>
      <c r="AE558" s="334"/>
      <c r="AF558" s="334"/>
      <c r="AG558" s="334"/>
      <c r="AH558" s="334"/>
      <c r="AI558" s="334"/>
      <c r="AJ558" s="334"/>
      <c r="AK558" s="334"/>
      <c r="AL558" s="334"/>
      <c r="AM558" s="334"/>
      <c r="AN558" s="334"/>
      <c r="AO558" s="334"/>
      <c r="AP558" s="59"/>
      <c r="AQ558" s="59"/>
      <c r="AR558" s="59"/>
    </row>
    <row r="559" spans="1:44" ht="10.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52"/>
      <c r="AD559" s="334"/>
      <c r="AE559" s="334"/>
      <c r="AF559" s="334"/>
      <c r="AG559" s="334"/>
      <c r="AH559" s="334"/>
      <c r="AI559" s="334"/>
      <c r="AJ559" s="334"/>
      <c r="AK559" s="334"/>
      <c r="AL559" s="334"/>
      <c r="AM559" s="334"/>
      <c r="AN559" s="334"/>
      <c r="AO559" s="334"/>
      <c r="AP559" s="59"/>
      <c r="AQ559" s="59"/>
      <c r="AR559" s="59"/>
    </row>
    <row r="560" spans="1:44" ht="10.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52"/>
      <c r="AD560" s="334"/>
      <c r="AE560" s="334"/>
      <c r="AF560" s="334"/>
      <c r="AG560" s="334"/>
      <c r="AH560" s="334"/>
      <c r="AI560" s="334"/>
      <c r="AJ560" s="334"/>
      <c r="AK560" s="334"/>
      <c r="AL560" s="334"/>
      <c r="AM560" s="334"/>
      <c r="AN560" s="334"/>
      <c r="AO560" s="334"/>
      <c r="AP560" s="59"/>
      <c r="AQ560" s="59"/>
      <c r="AR560" s="59"/>
    </row>
    <row r="561" spans="1:44" ht="10.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52"/>
      <c r="AD561" s="334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34"/>
      <c r="AP561" s="59"/>
      <c r="AQ561" s="59"/>
      <c r="AR561" s="59"/>
    </row>
    <row r="562" spans="1:44" ht="10.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52"/>
      <c r="AD562" s="334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34"/>
      <c r="AP562" s="59"/>
      <c r="AQ562" s="59"/>
      <c r="AR562" s="59"/>
    </row>
    <row r="563" spans="1:44" ht="10.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52"/>
      <c r="AD563" s="334"/>
      <c r="AE563" s="334"/>
      <c r="AF563" s="334"/>
      <c r="AG563" s="334"/>
      <c r="AH563" s="334"/>
      <c r="AI563" s="334"/>
      <c r="AJ563" s="334"/>
      <c r="AK563" s="334"/>
      <c r="AL563" s="334"/>
      <c r="AM563" s="334"/>
      <c r="AN563" s="334"/>
      <c r="AO563" s="334"/>
      <c r="AP563" s="59"/>
      <c r="AQ563" s="59"/>
      <c r="AR563" s="59"/>
    </row>
    <row r="564" spans="1:44" ht="10.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52"/>
      <c r="AD564" s="334"/>
      <c r="AE564" s="334"/>
      <c r="AF564" s="334"/>
      <c r="AG564" s="334"/>
      <c r="AH564" s="334"/>
      <c r="AI564" s="334"/>
      <c r="AJ564" s="334"/>
      <c r="AK564" s="334"/>
      <c r="AL564" s="334"/>
      <c r="AM564" s="334"/>
      <c r="AN564" s="334"/>
      <c r="AO564" s="334"/>
      <c r="AP564" s="59"/>
      <c r="AQ564" s="59"/>
      <c r="AR564" s="59"/>
    </row>
    <row r="565" spans="1:44" ht="10.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52"/>
      <c r="AD565" s="334"/>
      <c r="AE565" s="334"/>
      <c r="AF565" s="334"/>
      <c r="AG565" s="334"/>
      <c r="AH565" s="334"/>
      <c r="AI565" s="334"/>
      <c r="AJ565" s="334"/>
      <c r="AK565" s="334"/>
      <c r="AL565" s="334"/>
      <c r="AM565" s="334"/>
      <c r="AN565" s="334"/>
      <c r="AO565" s="334"/>
      <c r="AP565" s="59"/>
      <c r="AQ565" s="59"/>
      <c r="AR565" s="59"/>
    </row>
    <row r="566" spans="1:44" ht="10.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52"/>
      <c r="AD566" s="334"/>
      <c r="AE566" s="334"/>
      <c r="AF566" s="334"/>
      <c r="AG566" s="334"/>
      <c r="AH566" s="334"/>
      <c r="AI566" s="334"/>
      <c r="AJ566" s="334"/>
      <c r="AK566" s="334"/>
      <c r="AL566" s="334"/>
      <c r="AM566" s="334"/>
      <c r="AN566" s="334"/>
      <c r="AO566" s="334"/>
      <c r="AP566" s="59"/>
      <c r="AQ566" s="59"/>
      <c r="AR566" s="59"/>
    </row>
    <row r="567" spans="1:44" ht="10.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52"/>
      <c r="AD567" s="334"/>
      <c r="AE567" s="334"/>
      <c r="AF567" s="334"/>
      <c r="AG567" s="334"/>
      <c r="AH567" s="334"/>
      <c r="AI567" s="334"/>
      <c r="AJ567" s="334"/>
      <c r="AK567" s="334"/>
      <c r="AL567" s="334"/>
      <c r="AM567" s="334"/>
      <c r="AN567" s="334"/>
      <c r="AO567" s="334"/>
      <c r="AP567" s="59"/>
      <c r="AQ567" s="59"/>
      <c r="AR567" s="59"/>
    </row>
    <row r="568" spans="1:44" ht="10.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52"/>
      <c r="AD568" s="334"/>
      <c r="AE568" s="334"/>
      <c r="AF568" s="334"/>
      <c r="AG568" s="334"/>
      <c r="AH568" s="334"/>
      <c r="AI568" s="334"/>
      <c r="AJ568" s="334"/>
      <c r="AK568" s="334"/>
      <c r="AL568" s="334"/>
      <c r="AM568" s="334"/>
      <c r="AN568" s="334"/>
      <c r="AO568" s="334"/>
      <c r="AP568" s="59"/>
      <c r="AQ568" s="59"/>
      <c r="AR568" s="59"/>
    </row>
    <row r="569" spans="1:44" ht="10.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52"/>
      <c r="AD569" s="334"/>
      <c r="AE569" s="334"/>
      <c r="AF569" s="334"/>
      <c r="AG569" s="334"/>
      <c r="AH569" s="334"/>
      <c r="AI569" s="334"/>
      <c r="AJ569" s="334"/>
      <c r="AK569" s="334"/>
      <c r="AL569" s="334"/>
      <c r="AM569" s="334"/>
      <c r="AN569" s="334"/>
      <c r="AO569" s="334"/>
      <c r="AP569" s="59"/>
      <c r="AQ569" s="59"/>
      <c r="AR569" s="59"/>
    </row>
    <row r="570" spans="1:44" ht="10.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52"/>
      <c r="AD570" s="334"/>
      <c r="AE570" s="334"/>
      <c r="AF570" s="334"/>
      <c r="AG570" s="334"/>
      <c r="AH570" s="334"/>
      <c r="AI570" s="334"/>
      <c r="AJ570" s="334"/>
      <c r="AK570" s="334"/>
      <c r="AL570" s="334"/>
      <c r="AM570" s="334"/>
      <c r="AN570" s="334"/>
      <c r="AO570" s="334"/>
      <c r="AP570" s="59"/>
      <c r="AQ570" s="59"/>
      <c r="AR570" s="59"/>
    </row>
    <row r="571" spans="1:44" ht="10.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52"/>
      <c r="AD571" s="334"/>
      <c r="AE571" s="334"/>
      <c r="AF571" s="334"/>
      <c r="AG571" s="334"/>
      <c r="AH571" s="334"/>
      <c r="AI571" s="334"/>
      <c r="AJ571" s="334"/>
      <c r="AK571" s="334"/>
      <c r="AL571" s="334"/>
      <c r="AM571" s="334"/>
      <c r="AN571" s="334"/>
      <c r="AO571" s="334"/>
      <c r="AP571" s="59"/>
      <c r="AQ571" s="59"/>
      <c r="AR571" s="59"/>
    </row>
    <row r="572" spans="1:44" ht="10.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52"/>
      <c r="AD572" s="334"/>
      <c r="AE572" s="334"/>
      <c r="AF572" s="334"/>
      <c r="AG572" s="334"/>
      <c r="AH572" s="334"/>
      <c r="AI572" s="334"/>
      <c r="AJ572" s="334"/>
      <c r="AK572" s="334"/>
      <c r="AL572" s="334"/>
      <c r="AM572" s="334"/>
      <c r="AN572" s="334"/>
      <c r="AO572" s="334"/>
      <c r="AP572" s="59"/>
      <c r="AQ572" s="59"/>
      <c r="AR572" s="59"/>
    </row>
    <row r="573" spans="1:44" ht="10.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52"/>
      <c r="AD573" s="334"/>
      <c r="AE573" s="334"/>
      <c r="AF573" s="334"/>
      <c r="AG573" s="334"/>
      <c r="AH573" s="334"/>
      <c r="AI573" s="334"/>
      <c r="AJ573" s="334"/>
      <c r="AK573" s="334"/>
      <c r="AL573" s="334"/>
      <c r="AM573" s="334"/>
      <c r="AN573" s="334"/>
      <c r="AO573" s="334"/>
      <c r="AP573" s="59"/>
      <c r="AQ573" s="59"/>
      <c r="AR573" s="59"/>
    </row>
    <row r="574" spans="1:44" ht="10.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52"/>
      <c r="AD574" s="334"/>
      <c r="AE574" s="334"/>
      <c r="AF574" s="334"/>
      <c r="AG574" s="334"/>
      <c r="AH574" s="334"/>
      <c r="AI574" s="334"/>
      <c r="AJ574" s="334"/>
      <c r="AK574" s="334"/>
      <c r="AL574" s="334"/>
      <c r="AM574" s="334"/>
      <c r="AN574" s="334"/>
      <c r="AO574" s="334"/>
      <c r="AP574" s="59"/>
      <c r="AQ574" s="59"/>
      <c r="AR574" s="59"/>
    </row>
    <row r="575" spans="1:44" ht="10.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52"/>
      <c r="AD575" s="334"/>
      <c r="AE575" s="334"/>
      <c r="AF575" s="334"/>
      <c r="AG575" s="334"/>
      <c r="AH575" s="334"/>
      <c r="AI575" s="334"/>
      <c r="AJ575" s="334"/>
      <c r="AK575" s="334"/>
      <c r="AL575" s="334"/>
      <c r="AM575" s="334"/>
      <c r="AN575" s="334"/>
      <c r="AO575" s="334"/>
      <c r="AP575" s="59"/>
      <c r="AQ575" s="59"/>
      <c r="AR575" s="59"/>
    </row>
    <row r="576" spans="1:44" ht="10.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52"/>
      <c r="AD576" s="334"/>
      <c r="AE576" s="334"/>
      <c r="AF576" s="334"/>
      <c r="AG576" s="334"/>
      <c r="AH576" s="334"/>
      <c r="AI576" s="334"/>
      <c r="AJ576" s="334"/>
      <c r="AK576" s="334"/>
      <c r="AL576" s="334"/>
      <c r="AM576" s="334"/>
      <c r="AN576" s="334"/>
      <c r="AO576" s="334"/>
      <c r="AP576" s="59"/>
      <c r="AQ576" s="59"/>
      <c r="AR576" s="59"/>
    </row>
    <row r="577" spans="1:44" ht="10.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52"/>
      <c r="AD577" s="334"/>
      <c r="AE577" s="334"/>
      <c r="AF577" s="334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59"/>
      <c r="AQ577" s="59"/>
      <c r="AR577" s="59"/>
    </row>
    <row r="578" spans="1:44" ht="10.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52"/>
      <c r="AD578" s="334"/>
      <c r="AE578" s="334"/>
      <c r="AF578" s="334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59"/>
      <c r="AQ578" s="59"/>
      <c r="AR578" s="59"/>
    </row>
    <row r="579" spans="1:44" ht="10.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52"/>
      <c r="AD579" s="334"/>
      <c r="AE579" s="334"/>
      <c r="AF579" s="334"/>
      <c r="AG579" s="334"/>
      <c r="AH579" s="334"/>
      <c r="AI579" s="334"/>
      <c r="AJ579" s="334"/>
      <c r="AK579" s="334"/>
      <c r="AL579" s="334"/>
      <c r="AM579" s="334"/>
      <c r="AN579" s="334"/>
      <c r="AO579" s="334"/>
      <c r="AP579" s="59"/>
      <c r="AQ579" s="59"/>
      <c r="AR579" s="59"/>
    </row>
    <row r="580" spans="1:44" ht="10.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52"/>
      <c r="AD580" s="334"/>
      <c r="AE580" s="334"/>
      <c r="AF580" s="334"/>
      <c r="AG580" s="334"/>
      <c r="AH580" s="334"/>
      <c r="AI580" s="334"/>
      <c r="AJ580" s="334"/>
      <c r="AK580" s="334"/>
      <c r="AL580" s="334"/>
      <c r="AM580" s="334"/>
      <c r="AN580" s="334"/>
      <c r="AO580" s="334"/>
      <c r="AP580" s="59"/>
      <c r="AQ580" s="59"/>
      <c r="AR580" s="59"/>
    </row>
    <row r="581" spans="1:44" ht="10.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52"/>
      <c r="AD581" s="334"/>
      <c r="AE581" s="334"/>
      <c r="AF581" s="334"/>
      <c r="AG581" s="334"/>
      <c r="AH581" s="334"/>
      <c r="AI581" s="334"/>
      <c r="AJ581" s="334"/>
      <c r="AK581" s="334"/>
      <c r="AL581" s="334"/>
      <c r="AM581" s="334"/>
      <c r="AN581" s="334"/>
      <c r="AO581" s="334"/>
      <c r="AP581" s="59"/>
      <c r="AQ581" s="59"/>
      <c r="AR581" s="59"/>
    </row>
    <row r="582" spans="1:44" ht="10.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52"/>
      <c r="AD582" s="334"/>
      <c r="AE582" s="334"/>
      <c r="AF582" s="334"/>
      <c r="AG582" s="334"/>
      <c r="AH582" s="334"/>
      <c r="AI582" s="334"/>
      <c r="AJ582" s="334"/>
      <c r="AK582" s="334"/>
      <c r="AL582" s="334"/>
      <c r="AM582" s="334"/>
      <c r="AN582" s="334"/>
      <c r="AO582" s="334"/>
      <c r="AP582" s="59"/>
      <c r="AQ582" s="59"/>
      <c r="AR582" s="59"/>
    </row>
    <row r="583" spans="1:44" ht="10.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52"/>
      <c r="AD583" s="334"/>
      <c r="AE583" s="334"/>
      <c r="AF583" s="334"/>
      <c r="AG583" s="334"/>
      <c r="AH583" s="334"/>
      <c r="AI583" s="334"/>
      <c r="AJ583" s="334"/>
      <c r="AK583" s="334"/>
      <c r="AL583" s="334"/>
      <c r="AM583" s="334"/>
      <c r="AN583" s="334"/>
      <c r="AO583" s="334"/>
      <c r="AP583" s="59"/>
      <c r="AQ583" s="59"/>
      <c r="AR583" s="59"/>
    </row>
    <row r="584" spans="1:44" ht="10.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52"/>
      <c r="AD584" s="334"/>
      <c r="AE584" s="334"/>
      <c r="AF584" s="334"/>
      <c r="AG584" s="334"/>
      <c r="AH584" s="334"/>
      <c r="AI584" s="334"/>
      <c r="AJ584" s="334"/>
      <c r="AK584" s="334"/>
      <c r="AL584" s="334"/>
      <c r="AM584" s="334"/>
      <c r="AN584" s="334"/>
      <c r="AO584" s="334"/>
      <c r="AP584" s="59"/>
      <c r="AQ584" s="59"/>
      <c r="AR584" s="59"/>
    </row>
    <row r="585" spans="1:44" ht="10.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52"/>
      <c r="AD585" s="334"/>
      <c r="AE585" s="334"/>
      <c r="AF585" s="334"/>
      <c r="AG585" s="334"/>
      <c r="AH585" s="334"/>
      <c r="AI585" s="334"/>
      <c r="AJ585" s="334"/>
      <c r="AK585" s="334"/>
      <c r="AL585" s="334"/>
      <c r="AM585" s="334"/>
      <c r="AN585" s="334"/>
      <c r="AO585" s="334"/>
      <c r="AP585" s="59"/>
      <c r="AQ585" s="59"/>
      <c r="AR585" s="59"/>
    </row>
    <row r="586" spans="1:44" ht="10.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52"/>
      <c r="AD586" s="334"/>
      <c r="AE586" s="334"/>
      <c r="AF586" s="334"/>
      <c r="AG586" s="334"/>
      <c r="AH586" s="334"/>
      <c r="AI586" s="334"/>
      <c r="AJ586" s="334"/>
      <c r="AK586" s="334"/>
      <c r="AL586" s="334"/>
      <c r="AM586" s="334"/>
      <c r="AN586" s="334"/>
      <c r="AO586" s="334"/>
      <c r="AP586" s="59"/>
      <c r="AQ586" s="59"/>
      <c r="AR586" s="59"/>
    </row>
    <row r="587" spans="1:44" ht="10.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52"/>
      <c r="AD587" s="334"/>
      <c r="AE587" s="334"/>
      <c r="AF587" s="334"/>
      <c r="AG587" s="334"/>
      <c r="AH587" s="334"/>
      <c r="AI587" s="334"/>
      <c r="AJ587" s="334"/>
      <c r="AK587" s="334"/>
      <c r="AL587" s="334"/>
      <c r="AM587" s="334"/>
      <c r="AN587" s="334"/>
      <c r="AO587" s="334"/>
      <c r="AP587" s="59"/>
      <c r="AQ587" s="59"/>
      <c r="AR587" s="59"/>
    </row>
    <row r="588" spans="1:44" ht="10.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52"/>
      <c r="AD588" s="334"/>
      <c r="AE588" s="334"/>
      <c r="AF588" s="334"/>
      <c r="AG588" s="334"/>
      <c r="AH588" s="334"/>
      <c r="AI588" s="334"/>
      <c r="AJ588" s="334"/>
      <c r="AK588" s="334"/>
      <c r="AL588" s="334"/>
      <c r="AM588" s="334"/>
      <c r="AN588" s="334"/>
      <c r="AO588" s="334"/>
      <c r="AP588" s="59"/>
      <c r="AQ588" s="59"/>
      <c r="AR588" s="59"/>
    </row>
    <row r="589" spans="1:44" ht="10.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52"/>
      <c r="AD589" s="334"/>
      <c r="AE589" s="334"/>
      <c r="AF589" s="334"/>
      <c r="AG589" s="334"/>
      <c r="AH589" s="334"/>
      <c r="AI589" s="334"/>
      <c r="AJ589" s="334"/>
      <c r="AK589" s="334"/>
      <c r="AL589" s="334"/>
      <c r="AM589" s="334"/>
      <c r="AN589" s="334"/>
      <c r="AO589" s="334"/>
      <c r="AP589" s="59"/>
      <c r="AQ589" s="59"/>
      <c r="AR589" s="59"/>
    </row>
    <row r="590" spans="1:44" ht="10.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52"/>
      <c r="AD590" s="334"/>
      <c r="AE590" s="334"/>
      <c r="AF590" s="334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59"/>
      <c r="AQ590" s="59"/>
      <c r="AR590" s="59"/>
    </row>
    <row r="591" spans="1:44" ht="10.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52"/>
      <c r="AD591" s="334"/>
      <c r="AE591" s="334"/>
      <c r="AF591" s="334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59"/>
      <c r="AQ591" s="59"/>
      <c r="AR591" s="59"/>
    </row>
    <row r="592" spans="1:44" ht="10.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52"/>
      <c r="AD592" s="334"/>
      <c r="AE592" s="334"/>
      <c r="AF592" s="334"/>
      <c r="AG592" s="334"/>
      <c r="AH592" s="334"/>
      <c r="AI592" s="334"/>
      <c r="AJ592" s="334"/>
      <c r="AK592" s="334"/>
      <c r="AL592" s="334"/>
      <c r="AM592" s="334"/>
      <c r="AN592" s="334"/>
      <c r="AO592" s="334"/>
      <c r="AP592" s="59"/>
      <c r="AQ592" s="59"/>
      <c r="AR592" s="59"/>
    </row>
    <row r="593" spans="1:44" ht="10.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52"/>
      <c r="AD593" s="334"/>
      <c r="AE593" s="334"/>
      <c r="AF593" s="334"/>
      <c r="AG593" s="334"/>
      <c r="AH593" s="334"/>
      <c r="AI593" s="334"/>
      <c r="AJ593" s="334"/>
      <c r="AK593" s="334"/>
      <c r="AL593" s="334"/>
      <c r="AM593" s="334"/>
      <c r="AN593" s="334"/>
      <c r="AO593" s="334"/>
      <c r="AP593" s="59"/>
      <c r="AQ593" s="59"/>
      <c r="AR593" s="59"/>
    </row>
    <row r="594" spans="1:44" ht="10.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52"/>
      <c r="AD594" s="334"/>
      <c r="AE594" s="334"/>
      <c r="AF594" s="334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59"/>
      <c r="AQ594" s="59"/>
      <c r="AR594" s="59"/>
    </row>
    <row r="595" spans="1:44" ht="10.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52"/>
      <c r="AD595" s="334"/>
      <c r="AE595" s="334"/>
      <c r="AF595" s="334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59"/>
      <c r="AQ595" s="59"/>
      <c r="AR595" s="59"/>
    </row>
    <row r="596" spans="1:44" ht="10.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52"/>
      <c r="AD596" s="334"/>
      <c r="AE596" s="334"/>
      <c r="AF596" s="334"/>
      <c r="AG596" s="334"/>
      <c r="AH596" s="334"/>
      <c r="AI596" s="334"/>
      <c r="AJ596" s="334"/>
      <c r="AK596" s="334"/>
      <c r="AL596" s="334"/>
      <c r="AM596" s="334"/>
      <c r="AN596" s="334"/>
      <c r="AO596" s="334"/>
      <c r="AP596" s="59"/>
      <c r="AQ596" s="59"/>
      <c r="AR596" s="59"/>
    </row>
    <row r="597" spans="1:44" ht="10.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52"/>
      <c r="AD597" s="334"/>
      <c r="AE597" s="334"/>
      <c r="AF597" s="334"/>
      <c r="AG597" s="334"/>
      <c r="AH597" s="334"/>
      <c r="AI597" s="334"/>
      <c r="AJ597" s="334"/>
      <c r="AK597" s="334"/>
      <c r="AL597" s="334"/>
      <c r="AM597" s="334"/>
      <c r="AN597" s="334"/>
      <c r="AO597" s="334"/>
      <c r="AP597" s="59"/>
      <c r="AQ597" s="59"/>
      <c r="AR597" s="59"/>
    </row>
    <row r="598" spans="1:44" ht="10.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52"/>
      <c r="AD598" s="334"/>
      <c r="AE598" s="334"/>
      <c r="AF598" s="334"/>
      <c r="AG598" s="334"/>
      <c r="AH598" s="334"/>
      <c r="AI598" s="334"/>
      <c r="AJ598" s="334"/>
      <c r="AK598" s="334"/>
      <c r="AL598" s="334"/>
      <c r="AM598" s="334"/>
      <c r="AN598" s="334"/>
      <c r="AO598" s="334"/>
      <c r="AP598" s="59"/>
      <c r="AQ598" s="59"/>
      <c r="AR598" s="59"/>
    </row>
    <row r="599" spans="1:44" ht="10.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52"/>
      <c r="AD599" s="334"/>
      <c r="AE599" s="334"/>
      <c r="AF599" s="334"/>
      <c r="AG599" s="334"/>
      <c r="AH599" s="334"/>
      <c r="AI599" s="334"/>
      <c r="AJ599" s="334"/>
      <c r="AK599" s="334"/>
      <c r="AL599" s="334"/>
      <c r="AM599" s="334"/>
      <c r="AN599" s="334"/>
      <c r="AO599" s="334"/>
      <c r="AP599" s="59"/>
      <c r="AQ599" s="59"/>
      <c r="AR599" s="59"/>
    </row>
    <row r="600" spans="1:44" ht="10.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52"/>
      <c r="AD600" s="334"/>
      <c r="AE600" s="334"/>
      <c r="AF600" s="334"/>
      <c r="AG600" s="334"/>
      <c r="AH600" s="334"/>
      <c r="AI600" s="334"/>
      <c r="AJ600" s="334"/>
      <c r="AK600" s="334"/>
      <c r="AL600" s="334"/>
      <c r="AM600" s="334"/>
      <c r="AN600" s="334"/>
      <c r="AO600" s="334"/>
      <c r="AP600" s="59"/>
      <c r="AQ600" s="59"/>
      <c r="AR600" s="59"/>
    </row>
    <row r="601" spans="1:44" ht="10.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52"/>
      <c r="AD601" s="334"/>
      <c r="AE601" s="334"/>
      <c r="AF601" s="334"/>
      <c r="AG601" s="334"/>
      <c r="AH601" s="334"/>
      <c r="AI601" s="334"/>
      <c r="AJ601" s="334"/>
      <c r="AK601" s="334"/>
      <c r="AL601" s="334"/>
      <c r="AM601" s="334"/>
      <c r="AN601" s="334"/>
      <c r="AO601" s="334"/>
      <c r="AP601" s="59"/>
      <c r="AQ601" s="59"/>
      <c r="AR601" s="59"/>
    </row>
    <row r="602" spans="1:44" ht="10.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52"/>
      <c r="AD602" s="334"/>
      <c r="AE602" s="334"/>
      <c r="AF602" s="334"/>
      <c r="AG602" s="334"/>
      <c r="AH602" s="334"/>
      <c r="AI602" s="334"/>
      <c r="AJ602" s="334"/>
      <c r="AK602" s="334"/>
      <c r="AL602" s="334"/>
      <c r="AM602" s="334"/>
      <c r="AN602" s="334"/>
      <c r="AO602" s="334"/>
      <c r="AP602" s="59"/>
      <c r="AQ602" s="59"/>
      <c r="AR602" s="59"/>
    </row>
    <row r="603" spans="1:44" ht="10.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52"/>
      <c r="AD603" s="334"/>
      <c r="AE603" s="334"/>
      <c r="AF603" s="334"/>
      <c r="AG603" s="334"/>
      <c r="AH603" s="334"/>
      <c r="AI603" s="334"/>
      <c r="AJ603" s="334"/>
      <c r="AK603" s="334"/>
      <c r="AL603" s="334"/>
      <c r="AM603" s="334"/>
      <c r="AN603" s="334"/>
      <c r="AO603" s="334"/>
      <c r="AP603" s="59"/>
      <c r="AQ603" s="59"/>
      <c r="AR603" s="59"/>
    </row>
    <row r="604" spans="1:44" ht="10.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52"/>
      <c r="AD604" s="334"/>
      <c r="AE604" s="334"/>
      <c r="AF604" s="334"/>
      <c r="AG604" s="334"/>
      <c r="AH604" s="334"/>
      <c r="AI604" s="334"/>
      <c r="AJ604" s="334"/>
      <c r="AK604" s="334"/>
      <c r="AL604" s="334"/>
      <c r="AM604" s="334"/>
      <c r="AN604" s="334"/>
      <c r="AO604" s="334"/>
      <c r="AP604" s="59"/>
      <c r="AQ604" s="59"/>
      <c r="AR604" s="59"/>
    </row>
    <row r="605" spans="1:44" ht="10.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52"/>
      <c r="AD605" s="334"/>
      <c r="AE605" s="334"/>
      <c r="AF605" s="334"/>
      <c r="AG605" s="334"/>
      <c r="AH605" s="334"/>
      <c r="AI605" s="334"/>
      <c r="AJ605" s="334"/>
      <c r="AK605" s="334"/>
      <c r="AL605" s="334"/>
      <c r="AM605" s="334"/>
      <c r="AN605" s="334"/>
      <c r="AO605" s="334"/>
      <c r="AP605" s="59"/>
      <c r="AQ605" s="59"/>
      <c r="AR605" s="59"/>
    </row>
    <row r="606" spans="1:44" ht="10.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52"/>
      <c r="AD606" s="334"/>
      <c r="AE606" s="334"/>
      <c r="AF606" s="334"/>
      <c r="AG606" s="334"/>
      <c r="AH606" s="334"/>
      <c r="AI606" s="334"/>
      <c r="AJ606" s="334"/>
      <c r="AK606" s="334"/>
      <c r="AL606" s="334"/>
      <c r="AM606" s="334"/>
      <c r="AN606" s="334"/>
      <c r="AO606" s="334"/>
      <c r="AP606" s="59"/>
      <c r="AQ606" s="59"/>
      <c r="AR606" s="59"/>
    </row>
    <row r="607" spans="1:44" ht="10.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52"/>
      <c r="AD607" s="334"/>
      <c r="AE607" s="334"/>
      <c r="AF607" s="334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59"/>
      <c r="AQ607" s="59"/>
      <c r="AR607" s="59"/>
    </row>
    <row r="608" spans="1:44" ht="10.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52"/>
      <c r="AD608" s="334"/>
      <c r="AE608" s="334"/>
      <c r="AF608" s="334"/>
      <c r="AG608" s="334"/>
      <c r="AH608" s="334"/>
      <c r="AI608" s="334"/>
      <c r="AJ608" s="334"/>
      <c r="AK608" s="334"/>
      <c r="AL608" s="334"/>
      <c r="AM608" s="334"/>
      <c r="AN608" s="334"/>
      <c r="AO608" s="334"/>
      <c r="AP608" s="59"/>
      <c r="AQ608" s="59"/>
      <c r="AR608" s="59"/>
    </row>
    <row r="609" spans="1:44" ht="10.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52"/>
      <c r="AD609" s="334"/>
      <c r="AE609" s="334"/>
      <c r="AF609" s="334"/>
      <c r="AG609" s="334"/>
      <c r="AH609" s="334"/>
      <c r="AI609" s="334"/>
      <c r="AJ609" s="334"/>
      <c r="AK609" s="334"/>
      <c r="AL609" s="334"/>
      <c r="AM609" s="334"/>
      <c r="AN609" s="334"/>
      <c r="AO609" s="334"/>
      <c r="AP609" s="59"/>
      <c r="AQ609" s="59"/>
      <c r="AR609" s="59"/>
    </row>
    <row r="610" spans="1:44" ht="10.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52"/>
      <c r="AD610" s="334"/>
      <c r="AE610" s="334"/>
      <c r="AF610" s="334"/>
      <c r="AG610" s="334"/>
      <c r="AH610" s="334"/>
      <c r="AI610" s="334"/>
      <c r="AJ610" s="334"/>
      <c r="AK610" s="334"/>
      <c r="AL610" s="334"/>
      <c r="AM610" s="334"/>
      <c r="AN610" s="334"/>
      <c r="AO610" s="334"/>
      <c r="AP610" s="59"/>
      <c r="AQ610" s="59"/>
      <c r="AR610" s="59"/>
    </row>
    <row r="611" spans="1:44" ht="10.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52"/>
      <c r="AD611" s="334"/>
      <c r="AE611" s="334"/>
      <c r="AF611" s="334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59"/>
      <c r="AQ611" s="59"/>
      <c r="AR611" s="59"/>
    </row>
    <row r="612" spans="1:44" ht="10.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52"/>
      <c r="AD612" s="334"/>
      <c r="AE612" s="334"/>
      <c r="AF612" s="334"/>
      <c r="AG612" s="334"/>
      <c r="AH612" s="334"/>
      <c r="AI612" s="334"/>
      <c r="AJ612" s="334"/>
      <c r="AK612" s="334"/>
      <c r="AL612" s="334"/>
      <c r="AM612" s="334"/>
      <c r="AN612" s="334"/>
      <c r="AO612" s="334"/>
      <c r="AP612" s="59"/>
      <c r="AQ612" s="59"/>
      <c r="AR612" s="59"/>
    </row>
    <row r="613" spans="1:44" ht="10.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52"/>
      <c r="AD613" s="334"/>
      <c r="AE613" s="334"/>
      <c r="AF613" s="334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59"/>
      <c r="AQ613" s="59"/>
      <c r="AR613" s="59"/>
    </row>
    <row r="614" spans="1:44" ht="10.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52"/>
      <c r="AD614" s="334"/>
      <c r="AE614" s="334"/>
      <c r="AF614" s="334"/>
      <c r="AG614" s="334"/>
      <c r="AH614" s="334"/>
      <c r="AI614" s="334"/>
      <c r="AJ614" s="334"/>
      <c r="AK614" s="334"/>
      <c r="AL614" s="334"/>
      <c r="AM614" s="334"/>
      <c r="AN614" s="334"/>
      <c r="AO614" s="334"/>
      <c r="AP614" s="59"/>
      <c r="AQ614" s="59"/>
      <c r="AR614" s="59"/>
    </row>
    <row r="615" spans="1:44" ht="10.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52"/>
      <c r="AD615" s="334"/>
      <c r="AE615" s="334"/>
      <c r="AF615" s="334"/>
      <c r="AG615" s="334"/>
      <c r="AH615" s="334"/>
      <c r="AI615" s="334"/>
      <c r="AJ615" s="334"/>
      <c r="AK615" s="334"/>
      <c r="AL615" s="334"/>
      <c r="AM615" s="334"/>
      <c r="AN615" s="334"/>
      <c r="AO615" s="334"/>
      <c r="AP615" s="59"/>
      <c r="AQ615" s="59"/>
      <c r="AR615" s="59"/>
    </row>
    <row r="616" spans="1:44" ht="10.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52"/>
      <c r="AD616" s="334"/>
      <c r="AE616" s="334"/>
      <c r="AF616" s="334"/>
      <c r="AG616" s="334"/>
      <c r="AH616" s="334"/>
      <c r="AI616" s="334"/>
      <c r="AJ616" s="334"/>
      <c r="AK616" s="334"/>
      <c r="AL616" s="334"/>
      <c r="AM616" s="334"/>
      <c r="AN616" s="334"/>
      <c r="AO616" s="334"/>
      <c r="AP616" s="59"/>
      <c r="AQ616" s="59"/>
      <c r="AR616" s="59"/>
    </row>
    <row r="617" spans="1:44" ht="10.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52"/>
      <c r="AD617" s="334"/>
      <c r="AE617" s="334"/>
      <c r="AF617" s="334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59"/>
      <c r="AQ617" s="59"/>
      <c r="AR617" s="59"/>
    </row>
    <row r="618" spans="1:44" ht="10.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52"/>
      <c r="AD618" s="334"/>
      <c r="AE618" s="334"/>
      <c r="AF618" s="334"/>
      <c r="AG618" s="334"/>
      <c r="AH618" s="334"/>
      <c r="AI618" s="334"/>
      <c r="AJ618" s="334"/>
      <c r="AK618" s="334"/>
      <c r="AL618" s="334"/>
      <c r="AM618" s="334"/>
      <c r="AN618" s="334"/>
      <c r="AO618" s="334"/>
      <c r="AP618" s="59"/>
      <c r="AQ618" s="59"/>
      <c r="AR618" s="59"/>
    </row>
    <row r="619" spans="1:44" ht="10.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52"/>
      <c r="AD619" s="334"/>
      <c r="AE619" s="334"/>
      <c r="AF619" s="334"/>
      <c r="AG619" s="334"/>
      <c r="AH619" s="334"/>
      <c r="AI619" s="334"/>
      <c r="AJ619" s="334"/>
      <c r="AK619" s="334"/>
      <c r="AL619" s="334"/>
      <c r="AM619" s="334"/>
      <c r="AN619" s="334"/>
      <c r="AO619" s="334"/>
      <c r="AP619" s="59"/>
      <c r="AQ619" s="59"/>
      <c r="AR619" s="59"/>
    </row>
    <row r="620" spans="1:44" ht="10.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52"/>
      <c r="AD620" s="334"/>
      <c r="AE620" s="334"/>
      <c r="AF620" s="334"/>
      <c r="AG620" s="334"/>
      <c r="AH620" s="334"/>
      <c r="AI620" s="334"/>
      <c r="AJ620" s="334"/>
      <c r="AK620" s="334"/>
      <c r="AL620" s="334"/>
      <c r="AM620" s="334"/>
      <c r="AN620" s="334"/>
      <c r="AO620" s="334"/>
      <c r="AP620" s="59"/>
      <c r="AQ620" s="59"/>
      <c r="AR620" s="59"/>
    </row>
    <row r="621" spans="1:44" ht="10.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52"/>
      <c r="AD621" s="334"/>
      <c r="AE621" s="334"/>
      <c r="AF621" s="334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59"/>
      <c r="AQ621" s="59"/>
      <c r="AR621" s="59"/>
    </row>
    <row r="622" spans="1:44" ht="10.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52"/>
      <c r="AD622" s="334"/>
      <c r="AE622" s="334"/>
      <c r="AF622" s="334"/>
      <c r="AG622" s="334"/>
      <c r="AH622" s="334"/>
      <c r="AI622" s="334"/>
      <c r="AJ622" s="334"/>
      <c r="AK622" s="334"/>
      <c r="AL622" s="334"/>
      <c r="AM622" s="334"/>
      <c r="AN622" s="334"/>
      <c r="AO622" s="334"/>
      <c r="AP622" s="59"/>
      <c r="AQ622" s="59"/>
      <c r="AR622" s="59"/>
    </row>
    <row r="623" spans="1:44" ht="10.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52"/>
      <c r="AD623" s="334"/>
      <c r="AE623" s="334"/>
      <c r="AF623" s="334"/>
      <c r="AG623" s="334"/>
      <c r="AH623" s="334"/>
      <c r="AI623" s="334"/>
      <c r="AJ623" s="334"/>
      <c r="AK623" s="334"/>
      <c r="AL623" s="334"/>
      <c r="AM623" s="334"/>
      <c r="AN623" s="334"/>
      <c r="AO623" s="334"/>
      <c r="AP623" s="59"/>
      <c r="AQ623" s="59"/>
      <c r="AR623" s="59"/>
    </row>
    <row r="624" spans="1:44" ht="10.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52"/>
      <c r="AD624" s="334"/>
      <c r="AE624" s="334"/>
      <c r="AF624" s="334"/>
      <c r="AG624" s="334"/>
      <c r="AH624" s="334"/>
      <c r="AI624" s="334"/>
      <c r="AJ624" s="334"/>
      <c r="AK624" s="334"/>
      <c r="AL624" s="334"/>
      <c r="AM624" s="334"/>
      <c r="AN624" s="334"/>
      <c r="AO624" s="334"/>
      <c r="AP624" s="59"/>
      <c r="AQ624" s="59"/>
      <c r="AR624" s="59"/>
    </row>
    <row r="625" spans="1:44" ht="10.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52"/>
      <c r="AD625" s="334"/>
      <c r="AE625" s="334"/>
      <c r="AF625" s="334"/>
      <c r="AG625" s="334"/>
      <c r="AH625" s="334"/>
      <c r="AI625" s="334"/>
      <c r="AJ625" s="334"/>
      <c r="AK625" s="334"/>
      <c r="AL625" s="334"/>
      <c r="AM625" s="334"/>
      <c r="AN625" s="334"/>
      <c r="AO625" s="334"/>
      <c r="AP625" s="59"/>
      <c r="AQ625" s="59"/>
      <c r="AR625" s="59"/>
    </row>
    <row r="626" spans="1:44" ht="10.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52"/>
      <c r="AD626" s="334"/>
      <c r="AE626" s="334"/>
      <c r="AF626" s="334"/>
      <c r="AG626" s="334"/>
      <c r="AH626" s="334"/>
      <c r="AI626" s="334"/>
      <c r="AJ626" s="334"/>
      <c r="AK626" s="334"/>
      <c r="AL626" s="334"/>
      <c r="AM626" s="334"/>
      <c r="AN626" s="334"/>
      <c r="AO626" s="334"/>
      <c r="AP626" s="59"/>
      <c r="AQ626" s="59"/>
      <c r="AR626" s="59"/>
    </row>
    <row r="627" spans="1:44" ht="10.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52"/>
      <c r="AD627" s="334"/>
      <c r="AE627" s="334"/>
      <c r="AF627" s="334"/>
      <c r="AG627" s="334"/>
      <c r="AH627" s="334"/>
      <c r="AI627" s="334"/>
      <c r="AJ627" s="334"/>
      <c r="AK627" s="334"/>
      <c r="AL627" s="334"/>
      <c r="AM627" s="334"/>
      <c r="AN627" s="334"/>
      <c r="AO627" s="334"/>
      <c r="AP627" s="59"/>
      <c r="AQ627" s="59"/>
      <c r="AR627" s="59"/>
    </row>
    <row r="628" spans="1:44" ht="10.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52"/>
      <c r="AD628" s="334"/>
      <c r="AE628" s="334"/>
      <c r="AF628" s="334"/>
      <c r="AG628" s="334"/>
      <c r="AH628" s="334"/>
      <c r="AI628" s="334"/>
      <c r="AJ628" s="334"/>
      <c r="AK628" s="334"/>
      <c r="AL628" s="334"/>
      <c r="AM628" s="334"/>
      <c r="AN628" s="334"/>
      <c r="AO628" s="334"/>
      <c r="AP628" s="59"/>
      <c r="AQ628" s="59"/>
      <c r="AR628" s="59"/>
    </row>
    <row r="629" spans="1:44" ht="10.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52"/>
      <c r="AD629" s="334"/>
      <c r="AE629" s="334"/>
      <c r="AF629" s="334"/>
      <c r="AG629" s="334"/>
      <c r="AH629" s="334"/>
      <c r="AI629" s="334"/>
      <c r="AJ629" s="334"/>
      <c r="AK629" s="334"/>
      <c r="AL629" s="334"/>
      <c r="AM629" s="334"/>
      <c r="AN629" s="334"/>
      <c r="AO629" s="334"/>
      <c r="AP629" s="59"/>
      <c r="AQ629" s="59"/>
      <c r="AR629" s="59"/>
    </row>
    <row r="630" spans="1:44" ht="10.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52"/>
      <c r="AD630" s="334"/>
      <c r="AE630" s="334"/>
      <c r="AF630" s="334"/>
      <c r="AG630" s="334"/>
      <c r="AH630" s="334"/>
      <c r="AI630" s="334"/>
      <c r="AJ630" s="334"/>
      <c r="AK630" s="334"/>
      <c r="AL630" s="334"/>
      <c r="AM630" s="334"/>
      <c r="AN630" s="334"/>
      <c r="AO630" s="334"/>
      <c r="AP630" s="59"/>
      <c r="AQ630" s="59"/>
      <c r="AR630" s="59"/>
    </row>
    <row r="631" spans="1:44" ht="10.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52"/>
      <c r="AD631" s="334"/>
      <c r="AE631" s="334"/>
      <c r="AF631" s="334"/>
      <c r="AG631" s="334"/>
      <c r="AH631" s="334"/>
      <c r="AI631" s="334"/>
      <c r="AJ631" s="334"/>
      <c r="AK631" s="334"/>
      <c r="AL631" s="334"/>
      <c r="AM631" s="334"/>
      <c r="AN631" s="334"/>
      <c r="AO631" s="334"/>
      <c r="AP631" s="59"/>
      <c r="AQ631" s="59"/>
      <c r="AR631" s="59"/>
    </row>
    <row r="632" spans="1:44" ht="10.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52"/>
      <c r="AD632" s="334"/>
      <c r="AE632" s="334"/>
      <c r="AF632" s="334"/>
      <c r="AG632" s="334"/>
      <c r="AH632" s="334"/>
      <c r="AI632" s="334"/>
      <c r="AJ632" s="334"/>
      <c r="AK632" s="334"/>
      <c r="AL632" s="334"/>
      <c r="AM632" s="334"/>
      <c r="AN632" s="334"/>
      <c r="AO632" s="334"/>
      <c r="AP632" s="59"/>
      <c r="AQ632" s="59"/>
      <c r="AR632" s="59"/>
    </row>
    <row r="633" spans="1:44" ht="10.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52"/>
      <c r="AD633" s="334"/>
      <c r="AE633" s="334"/>
      <c r="AF633" s="334"/>
      <c r="AG633" s="334"/>
      <c r="AH633" s="334"/>
      <c r="AI633" s="334"/>
      <c r="AJ633" s="334"/>
      <c r="AK633" s="334"/>
      <c r="AL633" s="334"/>
      <c r="AM633" s="334"/>
      <c r="AN633" s="334"/>
      <c r="AO633" s="334"/>
      <c r="AP633" s="59"/>
      <c r="AQ633" s="59"/>
      <c r="AR633" s="59"/>
    </row>
    <row r="634" spans="1:44" ht="10.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52"/>
      <c r="AD634" s="334"/>
      <c r="AE634" s="334"/>
      <c r="AF634" s="334"/>
      <c r="AG634" s="334"/>
      <c r="AH634" s="334"/>
      <c r="AI634" s="334"/>
      <c r="AJ634" s="334"/>
      <c r="AK634" s="334"/>
      <c r="AL634" s="334"/>
      <c r="AM634" s="334"/>
      <c r="AN634" s="334"/>
      <c r="AO634" s="334"/>
      <c r="AP634" s="59"/>
      <c r="AQ634" s="59"/>
      <c r="AR634" s="59"/>
    </row>
    <row r="635" spans="1:44" ht="10.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52"/>
      <c r="AD635" s="334"/>
      <c r="AE635" s="334"/>
      <c r="AF635" s="334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59"/>
      <c r="AQ635" s="59"/>
      <c r="AR635" s="59"/>
    </row>
    <row r="636" spans="1:44" ht="10.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52"/>
      <c r="AD636" s="334"/>
      <c r="AE636" s="334"/>
      <c r="AF636" s="334"/>
      <c r="AG636" s="334"/>
      <c r="AH636" s="334"/>
      <c r="AI636" s="334"/>
      <c r="AJ636" s="334"/>
      <c r="AK636" s="334"/>
      <c r="AL636" s="334"/>
      <c r="AM636" s="334"/>
      <c r="AN636" s="334"/>
      <c r="AO636" s="334"/>
      <c r="AP636" s="59"/>
      <c r="AQ636" s="59"/>
      <c r="AR636" s="59"/>
    </row>
    <row r="637" spans="1:44" ht="10.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52"/>
      <c r="AD637" s="334"/>
      <c r="AE637" s="334"/>
      <c r="AF637" s="334"/>
      <c r="AG637" s="334"/>
      <c r="AH637" s="334"/>
      <c r="AI637" s="334"/>
      <c r="AJ637" s="334"/>
      <c r="AK637" s="334"/>
      <c r="AL637" s="334"/>
      <c r="AM637" s="334"/>
      <c r="AN637" s="334"/>
      <c r="AO637" s="334"/>
      <c r="AP637" s="59"/>
      <c r="AQ637" s="59"/>
      <c r="AR637" s="59"/>
    </row>
    <row r="638" spans="1:44" ht="10.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52"/>
      <c r="AD638" s="334"/>
      <c r="AE638" s="334"/>
      <c r="AF638" s="334"/>
      <c r="AG638" s="334"/>
      <c r="AH638" s="334"/>
      <c r="AI638" s="334"/>
      <c r="AJ638" s="334"/>
      <c r="AK638" s="334"/>
      <c r="AL638" s="334"/>
      <c r="AM638" s="334"/>
      <c r="AN638" s="334"/>
      <c r="AO638" s="334"/>
      <c r="AP638" s="59"/>
      <c r="AQ638" s="59"/>
      <c r="AR638" s="59"/>
    </row>
    <row r="639" spans="1:44" ht="10.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52"/>
      <c r="AD639" s="334"/>
      <c r="AE639" s="334"/>
      <c r="AF639" s="334"/>
      <c r="AG639" s="334"/>
      <c r="AH639" s="334"/>
      <c r="AI639" s="334"/>
      <c r="AJ639" s="334"/>
      <c r="AK639" s="334"/>
      <c r="AL639" s="334"/>
      <c r="AM639" s="334"/>
      <c r="AN639" s="334"/>
      <c r="AO639" s="334"/>
      <c r="AP639" s="59"/>
      <c r="AQ639" s="59"/>
      <c r="AR639" s="59"/>
    </row>
    <row r="640" spans="1:44" ht="10.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52"/>
      <c r="AD640" s="334"/>
      <c r="AE640" s="334"/>
      <c r="AF640" s="334"/>
      <c r="AG640" s="334"/>
      <c r="AH640" s="334"/>
      <c r="AI640" s="334"/>
      <c r="AJ640" s="334"/>
      <c r="AK640" s="334"/>
      <c r="AL640" s="334"/>
      <c r="AM640" s="334"/>
      <c r="AN640" s="334"/>
      <c r="AO640" s="334"/>
      <c r="AP640" s="59"/>
      <c r="AQ640" s="59"/>
      <c r="AR640" s="59"/>
    </row>
    <row r="641" spans="1:44" ht="10.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52"/>
      <c r="AD641" s="334"/>
      <c r="AE641" s="334"/>
      <c r="AF641" s="334"/>
      <c r="AG641" s="334"/>
      <c r="AH641" s="334"/>
      <c r="AI641" s="334"/>
      <c r="AJ641" s="334"/>
      <c r="AK641" s="334"/>
      <c r="AL641" s="334"/>
      <c r="AM641" s="334"/>
      <c r="AN641" s="334"/>
      <c r="AO641" s="334"/>
      <c r="AP641" s="59"/>
      <c r="AQ641" s="59"/>
      <c r="AR641" s="59"/>
    </row>
    <row r="642" spans="1:44" ht="10.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52"/>
      <c r="AD642" s="334"/>
      <c r="AE642" s="334"/>
      <c r="AF642" s="334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59"/>
      <c r="AQ642" s="59"/>
      <c r="AR642" s="59"/>
    </row>
    <row r="643" spans="1:44" ht="10.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52"/>
      <c r="AD643" s="334"/>
      <c r="AE643" s="334"/>
      <c r="AF643" s="334"/>
      <c r="AG643" s="334"/>
      <c r="AH643" s="334"/>
      <c r="AI643" s="334"/>
      <c r="AJ643" s="334"/>
      <c r="AK643" s="334"/>
      <c r="AL643" s="334"/>
      <c r="AM643" s="334"/>
      <c r="AN643" s="334"/>
      <c r="AO643" s="334"/>
      <c r="AP643" s="59"/>
      <c r="AQ643" s="59"/>
      <c r="AR643" s="59"/>
    </row>
    <row r="644" spans="1:44" ht="10.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52"/>
      <c r="AD644" s="334"/>
      <c r="AE644" s="334"/>
      <c r="AF644" s="334"/>
      <c r="AG644" s="334"/>
      <c r="AH644" s="334"/>
      <c r="AI644" s="334"/>
      <c r="AJ644" s="334"/>
      <c r="AK644" s="334"/>
      <c r="AL644" s="334"/>
      <c r="AM644" s="334"/>
      <c r="AN644" s="334"/>
      <c r="AO644" s="334"/>
      <c r="AP644" s="59"/>
      <c r="AQ644" s="59"/>
      <c r="AR644" s="59"/>
    </row>
    <row r="645" spans="1:44" ht="10.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52"/>
      <c r="AD645" s="334"/>
      <c r="AE645" s="334"/>
      <c r="AF645" s="334"/>
      <c r="AG645" s="334"/>
      <c r="AH645" s="334"/>
      <c r="AI645" s="334"/>
      <c r="AJ645" s="334"/>
      <c r="AK645" s="334"/>
      <c r="AL645" s="334"/>
      <c r="AM645" s="334"/>
      <c r="AN645" s="334"/>
      <c r="AO645" s="334"/>
      <c r="AP645" s="59"/>
      <c r="AQ645" s="59"/>
      <c r="AR645" s="59"/>
    </row>
    <row r="646" spans="1:44" ht="10.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52"/>
      <c r="AD646" s="334"/>
      <c r="AE646" s="334"/>
      <c r="AF646" s="334"/>
      <c r="AG646" s="334"/>
      <c r="AH646" s="334"/>
      <c r="AI646" s="334"/>
      <c r="AJ646" s="334"/>
      <c r="AK646" s="334"/>
      <c r="AL646" s="334"/>
      <c r="AM646" s="334"/>
      <c r="AN646" s="334"/>
      <c r="AO646" s="334"/>
      <c r="AP646" s="59"/>
      <c r="AQ646" s="59"/>
      <c r="AR646" s="59"/>
    </row>
    <row r="647" spans="1:44" ht="10.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52"/>
      <c r="AD647" s="334"/>
      <c r="AE647" s="334"/>
      <c r="AF647" s="334"/>
      <c r="AG647" s="334"/>
      <c r="AH647" s="334"/>
      <c r="AI647" s="334"/>
      <c r="AJ647" s="334"/>
      <c r="AK647" s="334"/>
      <c r="AL647" s="334"/>
      <c r="AM647" s="334"/>
      <c r="AN647" s="334"/>
      <c r="AO647" s="334"/>
      <c r="AP647" s="59"/>
      <c r="AQ647" s="59"/>
      <c r="AR647" s="59"/>
    </row>
    <row r="648" spans="1:44" ht="10.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52"/>
      <c r="AD648" s="334"/>
      <c r="AE648" s="334"/>
      <c r="AF648" s="334"/>
      <c r="AG648" s="334"/>
      <c r="AH648" s="334"/>
      <c r="AI648" s="334"/>
      <c r="AJ648" s="334"/>
      <c r="AK648" s="334"/>
      <c r="AL648" s="334"/>
      <c r="AM648" s="334"/>
      <c r="AN648" s="334"/>
      <c r="AO648" s="334"/>
      <c r="AP648" s="59"/>
      <c r="AQ648" s="59"/>
      <c r="AR648" s="59"/>
    </row>
    <row r="649" spans="1:44" ht="10.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52"/>
      <c r="AD649" s="334"/>
      <c r="AE649" s="334"/>
      <c r="AF649" s="334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59"/>
      <c r="AQ649" s="59"/>
      <c r="AR649" s="59"/>
    </row>
    <row r="650" spans="1:44" ht="10.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52"/>
      <c r="AD650" s="334"/>
      <c r="AE650" s="334"/>
      <c r="AF650" s="334"/>
      <c r="AG650" s="334"/>
      <c r="AH650" s="334"/>
      <c r="AI650" s="334"/>
      <c r="AJ650" s="334"/>
      <c r="AK650" s="334"/>
      <c r="AL650" s="334"/>
      <c r="AM650" s="334"/>
      <c r="AN650" s="334"/>
      <c r="AO650" s="334"/>
      <c r="AP650" s="59"/>
      <c r="AQ650" s="59"/>
      <c r="AR650" s="59"/>
    </row>
    <row r="651" spans="1:44" ht="10.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52"/>
      <c r="AD651" s="334"/>
      <c r="AE651" s="334"/>
      <c r="AF651" s="334"/>
      <c r="AG651" s="334"/>
      <c r="AH651" s="334"/>
      <c r="AI651" s="334"/>
      <c r="AJ651" s="334"/>
      <c r="AK651" s="334"/>
      <c r="AL651" s="334"/>
      <c r="AM651" s="334"/>
      <c r="AN651" s="334"/>
      <c r="AO651" s="334"/>
      <c r="AP651" s="59"/>
      <c r="AQ651" s="59"/>
      <c r="AR651" s="59"/>
    </row>
    <row r="652" spans="1:44" ht="10.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52"/>
      <c r="AD652" s="334"/>
      <c r="AE652" s="334"/>
      <c r="AF652" s="334"/>
      <c r="AG652" s="334"/>
      <c r="AH652" s="334"/>
      <c r="AI652" s="334"/>
      <c r="AJ652" s="334"/>
      <c r="AK652" s="334"/>
      <c r="AL652" s="334"/>
      <c r="AM652" s="334"/>
      <c r="AN652" s="334"/>
      <c r="AO652" s="334"/>
      <c r="AP652" s="59"/>
      <c r="AQ652" s="59"/>
      <c r="AR652" s="59"/>
    </row>
    <row r="653" spans="1:44" ht="10.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52"/>
      <c r="AD653" s="334"/>
      <c r="AE653" s="334"/>
      <c r="AF653" s="334"/>
      <c r="AG653" s="334"/>
      <c r="AH653" s="334"/>
      <c r="AI653" s="334"/>
      <c r="AJ653" s="334"/>
      <c r="AK653" s="334"/>
      <c r="AL653" s="334"/>
      <c r="AM653" s="334"/>
      <c r="AN653" s="334"/>
      <c r="AO653" s="334"/>
      <c r="AP653" s="59"/>
      <c r="AQ653" s="59"/>
      <c r="AR653" s="59"/>
    </row>
    <row r="654" spans="1:44" ht="10.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52"/>
      <c r="AD654" s="334"/>
      <c r="AE654" s="334"/>
      <c r="AF654" s="334"/>
      <c r="AG654" s="334"/>
      <c r="AH654" s="334"/>
      <c r="AI654" s="334"/>
      <c r="AJ654" s="334"/>
      <c r="AK654" s="334"/>
      <c r="AL654" s="334"/>
      <c r="AM654" s="334"/>
      <c r="AN654" s="334"/>
      <c r="AO654" s="334"/>
      <c r="AP654" s="59"/>
      <c r="AQ654" s="59"/>
      <c r="AR654" s="59"/>
    </row>
    <row r="655" spans="1:44" ht="10.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52"/>
      <c r="AD655" s="334"/>
      <c r="AE655" s="334"/>
      <c r="AF655" s="334"/>
      <c r="AG655" s="334"/>
      <c r="AH655" s="334"/>
      <c r="AI655" s="334"/>
      <c r="AJ655" s="334"/>
      <c r="AK655" s="334"/>
      <c r="AL655" s="334"/>
      <c r="AM655" s="334"/>
      <c r="AN655" s="334"/>
      <c r="AO655" s="334"/>
      <c r="AP655" s="59"/>
      <c r="AQ655" s="59"/>
      <c r="AR655" s="59"/>
    </row>
    <row r="656" spans="1:44" ht="10.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52"/>
      <c r="AD656" s="334"/>
      <c r="AE656" s="334"/>
      <c r="AF656" s="334"/>
      <c r="AG656" s="334"/>
      <c r="AH656" s="334"/>
      <c r="AI656" s="334"/>
      <c r="AJ656" s="334"/>
      <c r="AK656" s="334"/>
      <c r="AL656" s="334"/>
      <c r="AM656" s="334"/>
      <c r="AN656" s="334"/>
      <c r="AO656" s="334"/>
      <c r="AP656" s="59"/>
      <c r="AQ656" s="59"/>
      <c r="AR656" s="59"/>
    </row>
    <row r="657" spans="1:44" ht="10.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52"/>
      <c r="AD657" s="334"/>
      <c r="AE657" s="334"/>
      <c r="AF657" s="334"/>
      <c r="AG657" s="334"/>
      <c r="AH657" s="334"/>
      <c r="AI657" s="334"/>
      <c r="AJ657" s="334"/>
      <c r="AK657" s="334"/>
      <c r="AL657" s="334"/>
      <c r="AM657" s="334"/>
      <c r="AN657" s="334"/>
      <c r="AO657" s="334"/>
      <c r="AP657" s="59"/>
      <c r="AQ657" s="59"/>
      <c r="AR657" s="59"/>
    </row>
    <row r="658" spans="1:44" ht="10.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52"/>
      <c r="AD658" s="334"/>
      <c r="AE658" s="334"/>
      <c r="AF658" s="334"/>
      <c r="AG658" s="334"/>
      <c r="AH658" s="334"/>
      <c r="AI658" s="334"/>
      <c r="AJ658" s="334"/>
      <c r="AK658" s="334"/>
      <c r="AL658" s="334"/>
      <c r="AM658" s="334"/>
      <c r="AN658" s="334"/>
      <c r="AO658" s="334"/>
      <c r="AP658" s="59"/>
      <c r="AQ658" s="59"/>
      <c r="AR658" s="59"/>
    </row>
    <row r="659" spans="1:44" ht="10.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52"/>
      <c r="AD659" s="334"/>
      <c r="AE659" s="334"/>
      <c r="AF659" s="334"/>
      <c r="AG659" s="334"/>
      <c r="AH659" s="334"/>
      <c r="AI659" s="334"/>
      <c r="AJ659" s="334"/>
      <c r="AK659" s="334"/>
      <c r="AL659" s="334"/>
      <c r="AM659" s="334"/>
      <c r="AN659" s="334"/>
      <c r="AO659" s="334"/>
      <c r="AP659" s="59"/>
      <c r="AQ659" s="59"/>
      <c r="AR659" s="59"/>
    </row>
    <row r="660" spans="1:44" ht="10.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52"/>
      <c r="AD660" s="334"/>
      <c r="AE660" s="334"/>
      <c r="AF660" s="334"/>
      <c r="AG660" s="334"/>
      <c r="AH660" s="334"/>
      <c r="AI660" s="334"/>
      <c r="AJ660" s="334"/>
      <c r="AK660" s="334"/>
      <c r="AL660" s="334"/>
      <c r="AM660" s="334"/>
      <c r="AN660" s="334"/>
      <c r="AO660" s="334"/>
      <c r="AP660" s="59"/>
      <c r="AQ660" s="59"/>
      <c r="AR660" s="59"/>
    </row>
    <row r="661" spans="1:44" ht="10.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52"/>
      <c r="AD661" s="334"/>
      <c r="AE661" s="334"/>
      <c r="AF661" s="334"/>
      <c r="AG661" s="334"/>
      <c r="AH661" s="334"/>
      <c r="AI661" s="334"/>
      <c r="AJ661" s="334"/>
      <c r="AK661" s="334"/>
      <c r="AL661" s="334"/>
      <c r="AM661" s="334"/>
      <c r="AN661" s="334"/>
      <c r="AO661" s="334"/>
      <c r="AP661" s="59"/>
      <c r="AQ661" s="59"/>
      <c r="AR661" s="59"/>
    </row>
    <row r="662" spans="1:44" ht="10.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52"/>
      <c r="AD662" s="334"/>
      <c r="AE662" s="334"/>
      <c r="AF662" s="334"/>
      <c r="AG662" s="334"/>
      <c r="AH662" s="334"/>
      <c r="AI662" s="334"/>
      <c r="AJ662" s="334"/>
      <c r="AK662" s="334"/>
      <c r="AL662" s="334"/>
      <c r="AM662" s="334"/>
      <c r="AN662" s="334"/>
      <c r="AO662" s="334"/>
      <c r="AP662" s="59"/>
      <c r="AQ662" s="59"/>
      <c r="AR662" s="59"/>
    </row>
    <row r="663" spans="1:44" ht="10.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52"/>
      <c r="AD663" s="334"/>
      <c r="AE663" s="334"/>
      <c r="AF663" s="334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59"/>
      <c r="AQ663" s="59"/>
      <c r="AR663" s="59"/>
    </row>
    <row r="664" spans="1:44" ht="10.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52"/>
      <c r="AD664" s="334"/>
      <c r="AE664" s="334"/>
      <c r="AF664" s="334"/>
      <c r="AG664" s="334"/>
      <c r="AH664" s="334"/>
      <c r="AI664" s="334"/>
      <c r="AJ664" s="334"/>
      <c r="AK664" s="334"/>
      <c r="AL664" s="334"/>
      <c r="AM664" s="334"/>
      <c r="AN664" s="334"/>
      <c r="AO664" s="334"/>
      <c r="AP664" s="59"/>
      <c r="AQ664" s="59"/>
      <c r="AR664" s="59"/>
    </row>
    <row r="665" spans="1:44" ht="10.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52"/>
      <c r="AD665" s="334"/>
      <c r="AE665" s="334"/>
      <c r="AF665" s="334"/>
      <c r="AG665" s="334"/>
      <c r="AH665" s="334"/>
      <c r="AI665" s="334"/>
      <c r="AJ665" s="334"/>
      <c r="AK665" s="334"/>
      <c r="AL665" s="334"/>
      <c r="AM665" s="334"/>
      <c r="AN665" s="334"/>
      <c r="AO665" s="334"/>
      <c r="AP665" s="59"/>
      <c r="AQ665" s="59"/>
      <c r="AR665" s="59"/>
    </row>
    <row r="666" spans="1:44" ht="10.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52"/>
      <c r="AD666" s="334"/>
      <c r="AE666" s="334"/>
      <c r="AF666" s="334"/>
      <c r="AG666" s="334"/>
      <c r="AH666" s="334"/>
      <c r="AI666" s="334"/>
      <c r="AJ666" s="334"/>
      <c r="AK666" s="334"/>
      <c r="AL666" s="334"/>
      <c r="AM666" s="334"/>
      <c r="AN666" s="334"/>
      <c r="AO666" s="334"/>
      <c r="AP666" s="59"/>
      <c r="AQ666" s="59"/>
      <c r="AR666" s="59"/>
    </row>
    <row r="667" spans="1:44" ht="10.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52"/>
      <c r="AD667" s="334"/>
      <c r="AE667" s="334"/>
      <c r="AF667" s="334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59"/>
      <c r="AQ667" s="59"/>
      <c r="AR667" s="59"/>
    </row>
    <row r="668" spans="1:44" ht="10.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52"/>
      <c r="AD668" s="334"/>
      <c r="AE668" s="334"/>
      <c r="AF668" s="334"/>
      <c r="AG668" s="334"/>
      <c r="AH668" s="334"/>
      <c r="AI668" s="334"/>
      <c r="AJ668" s="334"/>
      <c r="AK668" s="334"/>
      <c r="AL668" s="334"/>
      <c r="AM668" s="334"/>
      <c r="AN668" s="334"/>
      <c r="AO668" s="334"/>
      <c r="AP668" s="59"/>
      <c r="AQ668" s="59"/>
      <c r="AR668" s="59"/>
    </row>
    <row r="669" spans="1:44" ht="10.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52"/>
      <c r="AD669" s="334"/>
      <c r="AE669" s="334"/>
      <c r="AF669" s="334"/>
      <c r="AG669" s="334"/>
      <c r="AH669" s="334"/>
      <c r="AI669" s="334"/>
      <c r="AJ669" s="334"/>
      <c r="AK669" s="334"/>
      <c r="AL669" s="334"/>
      <c r="AM669" s="334"/>
      <c r="AN669" s="334"/>
      <c r="AO669" s="334"/>
      <c r="AP669" s="59"/>
      <c r="AQ669" s="59"/>
      <c r="AR669" s="59"/>
    </row>
    <row r="670" spans="1:44" ht="10.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52"/>
      <c r="AD670" s="334"/>
      <c r="AE670" s="334"/>
      <c r="AF670" s="334"/>
      <c r="AG670" s="334"/>
      <c r="AH670" s="334"/>
      <c r="AI670" s="334"/>
      <c r="AJ670" s="334"/>
      <c r="AK670" s="334"/>
      <c r="AL670" s="334"/>
      <c r="AM670" s="334"/>
      <c r="AN670" s="334"/>
      <c r="AO670" s="334"/>
      <c r="AP670" s="59"/>
      <c r="AQ670" s="59"/>
      <c r="AR670" s="59"/>
    </row>
    <row r="671" spans="1:44" ht="10.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52"/>
      <c r="AD671" s="334"/>
      <c r="AE671" s="334"/>
      <c r="AF671" s="334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59"/>
      <c r="AQ671" s="59"/>
      <c r="AR671" s="59"/>
    </row>
    <row r="672" spans="1:44" ht="10.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52"/>
      <c r="AD672" s="334"/>
      <c r="AE672" s="334"/>
      <c r="AF672" s="334"/>
      <c r="AG672" s="334"/>
      <c r="AH672" s="334"/>
      <c r="AI672" s="334"/>
      <c r="AJ672" s="334"/>
      <c r="AK672" s="334"/>
      <c r="AL672" s="334"/>
      <c r="AM672" s="334"/>
      <c r="AN672" s="334"/>
      <c r="AO672" s="334"/>
      <c r="AP672" s="59"/>
      <c r="AQ672" s="59"/>
      <c r="AR672" s="59"/>
    </row>
    <row r="673" spans="1:44" ht="10.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52"/>
      <c r="AD673" s="334"/>
      <c r="AE673" s="334"/>
      <c r="AF673" s="334"/>
      <c r="AG673" s="334"/>
      <c r="AH673" s="334"/>
      <c r="AI673" s="334"/>
      <c r="AJ673" s="334"/>
      <c r="AK673" s="334"/>
      <c r="AL673" s="334"/>
      <c r="AM673" s="334"/>
      <c r="AN673" s="334"/>
      <c r="AO673" s="334"/>
      <c r="AP673" s="59"/>
      <c r="AQ673" s="59"/>
      <c r="AR673" s="59"/>
    </row>
    <row r="674" spans="1:44" ht="10.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52"/>
      <c r="AD674" s="334"/>
      <c r="AE674" s="334"/>
      <c r="AF674" s="334"/>
      <c r="AG674" s="334"/>
      <c r="AH674" s="334"/>
      <c r="AI674" s="334"/>
      <c r="AJ674" s="334"/>
      <c r="AK674" s="334"/>
      <c r="AL674" s="334"/>
      <c r="AM674" s="334"/>
      <c r="AN674" s="334"/>
      <c r="AO674" s="334"/>
      <c r="AP674" s="59"/>
      <c r="AQ674" s="59"/>
      <c r="AR674" s="59"/>
    </row>
    <row r="675" spans="1:44" ht="10.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52"/>
      <c r="AD675" s="334"/>
      <c r="AE675" s="334"/>
      <c r="AF675" s="334"/>
      <c r="AG675" s="334"/>
      <c r="AH675" s="334"/>
      <c r="AI675" s="334"/>
      <c r="AJ675" s="334"/>
      <c r="AK675" s="334"/>
      <c r="AL675" s="334"/>
      <c r="AM675" s="334"/>
      <c r="AN675" s="334"/>
      <c r="AO675" s="334"/>
      <c r="AP675" s="59"/>
      <c r="AQ675" s="59"/>
      <c r="AR675" s="59"/>
    </row>
    <row r="676" spans="1:44" ht="10.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52"/>
      <c r="AD676" s="334"/>
      <c r="AE676" s="334"/>
      <c r="AF676" s="334"/>
      <c r="AG676" s="334"/>
      <c r="AH676" s="334"/>
      <c r="AI676" s="334"/>
      <c r="AJ676" s="334"/>
      <c r="AK676" s="334"/>
      <c r="AL676" s="334"/>
      <c r="AM676" s="334"/>
      <c r="AN676" s="334"/>
      <c r="AO676" s="334"/>
      <c r="AP676" s="59"/>
      <c r="AQ676" s="59"/>
      <c r="AR676" s="59"/>
    </row>
    <row r="677" spans="1:44" ht="10.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52"/>
      <c r="AD677" s="334"/>
      <c r="AE677" s="334"/>
      <c r="AF677" s="334"/>
      <c r="AG677" s="334"/>
      <c r="AH677" s="334"/>
      <c r="AI677" s="334"/>
      <c r="AJ677" s="334"/>
      <c r="AK677" s="334"/>
      <c r="AL677" s="334"/>
      <c r="AM677" s="334"/>
      <c r="AN677" s="334"/>
      <c r="AO677" s="334"/>
      <c r="AP677" s="59"/>
      <c r="AQ677" s="59"/>
      <c r="AR677" s="59"/>
    </row>
    <row r="678" spans="1:44" ht="10.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52"/>
      <c r="AD678" s="334"/>
      <c r="AE678" s="334"/>
      <c r="AF678" s="334"/>
      <c r="AG678" s="334"/>
      <c r="AH678" s="334"/>
      <c r="AI678" s="334"/>
      <c r="AJ678" s="334"/>
      <c r="AK678" s="334"/>
      <c r="AL678" s="334"/>
      <c r="AM678" s="334"/>
      <c r="AN678" s="334"/>
      <c r="AO678" s="334"/>
      <c r="AP678" s="59"/>
      <c r="AQ678" s="59"/>
      <c r="AR678" s="59"/>
    </row>
    <row r="679" spans="1:44" ht="10.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52"/>
      <c r="AD679" s="334"/>
      <c r="AE679" s="334"/>
      <c r="AF679" s="334"/>
      <c r="AG679" s="334"/>
      <c r="AH679" s="334"/>
      <c r="AI679" s="334"/>
      <c r="AJ679" s="334"/>
      <c r="AK679" s="334"/>
      <c r="AL679" s="334"/>
      <c r="AM679" s="334"/>
      <c r="AN679" s="334"/>
      <c r="AO679" s="334"/>
      <c r="AP679" s="59"/>
      <c r="AQ679" s="59"/>
      <c r="AR679" s="59"/>
    </row>
    <row r="680" spans="1:44" ht="10.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52"/>
      <c r="AD680" s="334"/>
      <c r="AE680" s="334"/>
      <c r="AF680" s="334"/>
      <c r="AG680" s="334"/>
      <c r="AH680" s="334"/>
      <c r="AI680" s="334"/>
      <c r="AJ680" s="334"/>
      <c r="AK680" s="334"/>
      <c r="AL680" s="334"/>
      <c r="AM680" s="334"/>
      <c r="AN680" s="334"/>
      <c r="AO680" s="334"/>
      <c r="AP680" s="59"/>
      <c r="AQ680" s="59"/>
      <c r="AR680" s="59"/>
    </row>
    <row r="681" spans="1:44" ht="10.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52"/>
      <c r="AD681" s="334"/>
      <c r="AE681" s="334"/>
      <c r="AF681" s="334"/>
      <c r="AG681" s="334"/>
      <c r="AH681" s="334"/>
      <c r="AI681" s="334"/>
      <c r="AJ681" s="334"/>
      <c r="AK681" s="334"/>
      <c r="AL681" s="334"/>
      <c r="AM681" s="334"/>
      <c r="AN681" s="334"/>
      <c r="AO681" s="334"/>
      <c r="AP681" s="59"/>
      <c r="AQ681" s="59"/>
      <c r="AR681" s="59"/>
    </row>
    <row r="682" spans="1:44" ht="10.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52"/>
      <c r="AD682" s="334"/>
      <c r="AE682" s="334"/>
      <c r="AF682" s="334"/>
      <c r="AG682" s="334"/>
      <c r="AH682" s="334"/>
      <c r="AI682" s="334"/>
      <c r="AJ682" s="334"/>
      <c r="AK682" s="334"/>
      <c r="AL682" s="334"/>
      <c r="AM682" s="334"/>
      <c r="AN682" s="334"/>
      <c r="AO682" s="334"/>
      <c r="AP682" s="59"/>
      <c r="AQ682" s="59"/>
      <c r="AR682" s="59"/>
    </row>
    <row r="683" spans="1:44" ht="10.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52"/>
      <c r="AD683" s="334"/>
      <c r="AE683" s="334"/>
      <c r="AF683" s="334"/>
      <c r="AG683" s="334"/>
      <c r="AH683" s="334"/>
      <c r="AI683" s="334"/>
      <c r="AJ683" s="334"/>
      <c r="AK683" s="334"/>
      <c r="AL683" s="334"/>
      <c r="AM683" s="334"/>
      <c r="AN683" s="334"/>
      <c r="AO683" s="334"/>
      <c r="AP683" s="59"/>
      <c r="AQ683" s="59"/>
      <c r="AR683" s="59"/>
    </row>
    <row r="684" spans="1:44" ht="10.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52"/>
      <c r="AD684" s="334"/>
      <c r="AE684" s="334"/>
      <c r="AF684" s="334"/>
      <c r="AG684" s="334"/>
      <c r="AH684" s="334"/>
      <c r="AI684" s="334"/>
      <c r="AJ684" s="334"/>
      <c r="AK684" s="334"/>
      <c r="AL684" s="334"/>
      <c r="AM684" s="334"/>
      <c r="AN684" s="334"/>
      <c r="AO684" s="334"/>
      <c r="AP684" s="59"/>
      <c r="AQ684" s="59"/>
      <c r="AR684" s="59"/>
    </row>
    <row r="685" spans="1:44" ht="10.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52"/>
      <c r="AD685" s="334"/>
      <c r="AE685" s="334"/>
      <c r="AF685" s="334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59"/>
      <c r="AQ685" s="59"/>
      <c r="AR685" s="59"/>
    </row>
    <row r="686" spans="1:44" ht="10.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52"/>
      <c r="AD686" s="334"/>
      <c r="AE686" s="334"/>
      <c r="AF686" s="334"/>
      <c r="AG686" s="334"/>
      <c r="AH686" s="334"/>
      <c r="AI686" s="334"/>
      <c r="AJ686" s="334"/>
      <c r="AK686" s="334"/>
      <c r="AL686" s="334"/>
      <c r="AM686" s="334"/>
      <c r="AN686" s="334"/>
      <c r="AO686" s="334"/>
      <c r="AP686" s="59"/>
      <c r="AQ686" s="59"/>
      <c r="AR686" s="59"/>
    </row>
    <row r="687" spans="1:44" ht="10.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52"/>
      <c r="AD687" s="334"/>
      <c r="AE687" s="334"/>
      <c r="AF687" s="334"/>
      <c r="AG687" s="334"/>
      <c r="AH687" s="334"/>
      <c r="AI687" s="334"/>
      <c r="AJ687" s="334"/>
      <c r="AK687" s="334"/>
      <c r="AL687" s="334"/>
      <c r="AM687" s="334"/>
      <c r="AN687" s="334"/>
      <c r="AO687" s="334"/>
      <c r="AP687" s="59"/>
      <c r="AQ687" s="59"/>
      <c r="AR687" s="59"/>
    </row>
    <row r="688" spans="1:44" ht="10.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52"/>
      <c r="AD688" s="334"/>
      <c r="AE688" s="334"/>
      <c r="AF688" s="334"/>
      <c r="AG688" s="334"/>
      <c r="AH688" s="334"/>
      <c r="AI688" s="334"/>
      <c r="AJ688" s="334"/>
      <c r="AK688" s="334"/>
      <c r="AL688" s="334"/>
      <c r="AM688" s="334"/>
      <c r="AN688" s="334"/>
      <c r="AO688" s="334"/>
      <c r="AP688" s="59"/>
      <c r="AQ688" s="59"/>
      <c r="AR688" s="59"/>
    </row>
    <row r="689" spans="1:44" ht="10.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52"/>
      <c r="AD689" s="334"/>
      <c r="AE689" s="334"/>
      <c r="AF689" s="334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59"/>
      <c r="AQ689" s="59"/>
      <c r="AR689" s="59"/>
    </row>
    <row r="690" spans="1:44" ht="10.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52"/>
      <c r="AD690" s="334"/>
      <c r="AE690" s="334"/>
      <c r="AF690" s="334"/>
      <c r="AG690" s="334"/>
      <c r="AH690" s="334"/>
      <c r="AI690" s="334"/>
      <c r="AJ690" s="334"/>
      <c r="AK690" s="334"/>
      <c r="AL690" s="334"/>
      <c r="AM690" s="334"/>
      <c r="AN690" s="334"/>
      <c r="AO690" s="334"/>
      <c r="AP690" s="59"/>
      <c r="AQ690" s="59"/>
      <c r="AR690" s="59"/>
    </row>
    <row r="691" spans="1:44" ht="10.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52"/>
      <c r="AD691" s="334"/>
      <c r="AE691" s="334"/>
      <c r="AF691" s="334"/>
      <c r="AG691" s="334"/>
      <c r="AH691" s="334"/>
      <c r="AI691" s="334"/>
      <c r="AJ691" s="334"/>
      <c r="AK691" s="334"/>
      <c r="AL691" s="334"/>
      <c r="AM691" s="334"/>
      <c r="AN691" s="334"/>
      <c r="AO691" s="334"/>
      <c r="AP691" s="59"/>
      <c r="AQ691" s="59"/>
      <c r="AR691" s="59"/>
    </row>
    <row r="692" spans="1:44" ht="10.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52"/>
      <c r="AD692" s="334"/>
      <c r="AE692" s="334"/>
      <c r="AF692" s="334"/>
      <c r="AG692" s="334"/>
      <c r="AH692" s="334"/>
      <c r="AI692" s="334"/>
      <c r="AJ692" s="334"/>
      <c r="AK692" s="334"/>
      <c r="AL692" s="334"/>
      <c r="AM692" s="334"/>
      <c r="AN692" s="334"/>
      <c r="AO692" s="334"/>
      <c r="AP692" s="59"/>
      <c r="AQ692" s="59"/>
      <c r="AR692" s="59"/>
    </row>
    <row r="693" spans="1:44" ht="10.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52"/>
      <c r="AD693" s="334"/>
      <c r="AE693" s="334"/>
      <c r="AF693" s="334"/>
      <c r="AG693" s="334"/>
      <c r="AH693" s="334"/>
      <c r="AI693" s="334"/>
      <c r="AJ693" s="334"/>
      <c r="AK693" s="334"/>
      <c r="AL693" s="334"/>
      <c r="AM693" s="334"/>
      <c r="AN693" s="334"/>
      <c r="AO693" s="334"/>
      <c r="AP693" s="59"/>
      <c r="AQ693" s="59"/>
      <c r="AR693" s="59"/>
    </row>
    <row r="694" spans="1:44" ht="10.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52"/>
      <c r="AD694" s="334"/>
      <c r="AE694" s="334"/>
      <c r="AF694" s="334"/>
      <c r="AG694" s="334"/>
      <c r="AH694" s="334"/>
      <c r="AI694" s="334"/>
      <c r="AJ694" s="334"/>
      <c r="AK694" s="334"/>
      <c r="AL694" s="334"/>
      <c r="AM694" s="334"/>
      <c r="AN694" s="334"/>
      <c r="AO694" s="334"/>
      <c r="AP694" s="59"/>
      <c r="AQ694" s="59"/>
      <c r="AR694" s="59"/>
    </row>
    <row r="695" spans="1:44" ht="10.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52"/>
      <c r="AD695" s="334"/>
      <c r="AE695" s="334"/>
      <c r="AF695" s="334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59"/>
      <c r="AQ695" s="59"/>
      <c r="AR695" s="59"/>
    </row>
    <row r="696" spans="1:44" ht="10.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52"/>
      <c r="AD696" s="334"/>
      <c r="AE696" s="334"/>
      <c r="AF696" s="334"/>
      <c r="AG696" s="334"/>
      <c r="AH696" s="334"/>
      <c r="AI696" s="334"/>
      <c r="AJ696" s="334"/>
      <c r="AK696" s="334"/>
      <c r="AL696" s="334"/>
      <c r="AM696" s="334"/>
      <c r="AN696" s="334"/>
      <c r="AO696" s="334"/>
      <c r="AP696" s="59"/>
      <c r="AQ696" s="59"/>
      <c r="AR696" s="59"/>
    </row>
    <row r="697" spans="1:44" ht="10.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52"/>
      <c r="AD697" s="334"/>
      <c r="AE697" s="334"/>
      <c r="AF697" s="334"/>
      <c r="AG697" s="334"/>
      <c r="AH697" s="334"/>
      <c r="AI697" s="334"/>
      <c r="AJ697" s="334"/>
      <c r="AK697" s="334"/>
      <c r="AL697" s="334"/>
      <c r="AM697" s="334"/>
      <c r="AN697" s="334"/>
      <c r="AO697" s="334"/>
      <c r="AP697" s="59"/>
      <c r="AQ697" s="59"/>
      <c r="AR697" s="59"/>
    </row>
    <row r="698" spans="1:44" ht="10.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52"/>
      <c r="AD698" s="334"/>
      <c r="AE698" s="334"/>
      <c r="AF698" s="334"/>
      <c r="AG698" s="334"/>
      <c r="AH698" s="334"/>
      <c r="AI698" s="334"/>
      <c r="AJ698" s="334"/>
      <c r="AK698" s="334"/>
      <c r="AL698" s="334"/>
      <c r="AM698" s="334"/>
      <c r="AN698" s="334"/>
      <c r="AO698" s="334"/>
      <c r="AP698" s="59"/>
      <c r="AQ698" s="59"/>
      <c r="AR698" s="59"/>
    </row>
    <row r="699" spans="1:44" ht="10.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52"/>
      <c r="AD699" s="334"/>
      <c r="AE699" s="334"/>
      <c r="AF699" s="334"/>
      <c r="AG699" s="334"/>
      <c r="AH699" s="334"/>
      <c r="AI699" s="334"/>
      <c r="AJ699" s="334"/>
      <c r="AK699" s="334"/>
      <c r="AL699" s="334"/>
      <c r="AM699" s="334"/>
      <c r="AN699" s="334"/>
      <c r="AO699" s="334"/>
      <c r="AP699" s="59"/>
      <c r="AQ699" s="59"/>
      <c r="AR699" s="59"/>
    </row>
    <row r="700" spans="1:44" ht="10.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52"/>
      <c r="AD700" s="334"/>
      <c r="AE700" s="334"/>
      <c r="AF700" s="334"/>
      <c r="AG700" s="334"/>
      <c r="AH700" s="334"/>
      <c r="AI700" s="334"/>
      <c r="AJ700" s="334"/>
      <c r="AK700" s="334"/>
      <c r="AL700" s="334"/>
      <c r="AM700" s="334"/>
      <c r="AN700" s="334"/>
      <c r="AO700" s="334"/>
      <c r="AP700" s="59"/>
      <c r="AQ700" s="59"/>
      <c r="AR700" s="59"/>
    </row>
    <row r="701" spans="1:44" ht="10.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52"/>
      <c r="AD701" s="334"/>
      <c r="AE701" s="334"/>
      <c r="AF701" s="334"/>
      <c r="AG701" s="334"/>
      <c r="AH701" s="334"/>
      <c r="AI701" s="334"/>
      <c r="AJ701" s="334"/>
      <c r="AK701" s="334"/>
      <c r="AL701" s="334"/>
      <c r="AM701" s="334"/>
      <c r="AN701" s="334"/>
      <c r="AO701" s="334"/>
      <c r="AP701" s="59"/>
      <c r="AQ701" s="59"/>
      <c r="AR701" s="59"/>
    </row>
    <row r="702" spans="1:44" ht="10.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52"/>
      <c r="AD702" s="334"/>
      <c r="AE702" s="334"/>
      <c r="AF702" s="334"/>
      <c r="AG702" s="334"/>
      <c r="AH702" s="334"/>
      <c r="AI702" s="334"/>
      <c r="AJ702" s="334"/>
      <c r="AK702" s="334"/>
      <c r="AL702" s="334"/>
      <c r="AM702" s="334"/>
      <c r="AN702" s="334"/>
      <c r="AO702" s="334"/>
      <c r="AP702" s="59"/>
      <c r="AQ702" s="59"/>
      <c r="AR702" s="59"/>
    </row>
    <row r="703" spans="1:44" ht="10.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52"/>
      <c r="AD703" s="334"/>
      <c r="AE703" s="334"/>
      <c r="AF703" s="334"/>
      <c r="AG703" s="334"/>
      <c r="AH703" s="334"/>
      <c r="AI703" s="334"/>
      <c r="AJ703" s="334"/>
      <c r="AK703" s="334"/>
      <c r="AL703" s="334"/>
      <c r="AM703" s="334"/>
      <c r="AN703" s="334"/>
      <c r="AO703" s="334"/>
      <c r="AP703" s="59"/>
      <c r="AQ703" s="59"/>
      <c r="AR703" s="59"/>
    </row>
    <row r="704" spans="1:44" ht="10.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52"/>
      <c r="AD704" s="334"/>
      <c r="AE704" s="334"/>
      <c r="AF704" s="334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59"/>
      <c r="AQ704" s="59"/>
      <c r="AR704" s="59"/>
    </row>
    <row r="705" spans="1:44" ht="10.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52"/>
      <c r="AD705" s="334"/>
      <c r="AE705" s="334"/>
      <c r="AF705" s="334"/>
      <c r="AG705" s="334"/>
      <c r="AH705" s="334"/>
      <c r="AI705" s="334"/>
      <c r="AJ705" s="334"/>
      <c r="AK705" s="334"/>
      <c r="AL705" s="334"/>
      <c r="AM705" s="334"/>
      <c r="AN705" s="334"/>
      <c r="AO705" s="334"/>
      <c r="AP705" s="59"/>
      <c r="AQ705" s="59"/>
      <c r="AR705" s="59"/>
    </row>
    <row r="706" spans="1:44" ht="10.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52"/>
      <c r="AD706" s="334"/>
      <c r="AE706" s="334"/>
      <c r="AF706" s="334"/>
      <c r="AG706" s="334"/>
      <c r="AH706" s="334"/>
      <c r="AI706" s="334"/>
      <c r="AJ706" s="334"/>
      <c r="AK706" s="334"/>
      <c r="AL706" s="334"/>
      <c r="AM706" s="334"/>
      <c r="AN706" s="334"/>
      <c r="AO706" s="334"/>
      <c r="AP706" s="59"/>
      <c r="AQ706" s="59"/>
      <c r="AR706" s="59"/>
    </row>
    <row r="707" spans="1:44" ht="10.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52"/>
      <c r="AD707" s="334"/>
      <c r="AE707" s="334"/>
      <c r="AF707" s="334"/>
      <c r="AG707" s="334"/>
      <c r="AH707" s="334"/>
      <c r="AI707" s="334"/>
      <c r="AJ707" s="334"/>
      <c r="AK707" s="334"/>
      <c r="AL707" s="334"/>
      <c r="AM707" s="334"/>
      <c r="AN707" s="334"/>
      <c r="AO707" s="334"/>
      <c r="AP707" s="59"/>
      <c r="AQ707" s="59"/>
      <c r="AR707" s="59"/>
    </row>
    <row r="708" spans="1:44" ht="10.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52"/>
      <c r="AD708" s="334"/>
      <c r="AE708" s="334"/>
      <c r="AF708" s="334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59"/>
      <c r="AQ708" s="59"/>
      <c r="AR708" s="59"/>
    </row>
    <row r="709" spans="1:44" ht="10.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52"/>
      <c r="AD709" s="334"/>
      <c r="AE709" s="334"/>
      <c r="AF709" s="334"/>
      <c r="AG709" s="334"/>
      <c r="AH709" s="334"/>
      <c r="AI709" s="334"/>
      <c r="AJ709" s="334"/>
      <c r="AK709" s="334"/>
      <c r="AL709" s="334"/>
      <c r="AM709" s="334"/>
      <c r="AN709" s="334"/>
      <c r="AO709" s="334"/>
      <c r="AP709" s="59"/>
      <c r="AQ709" s="59"/>
      <c r="AR709" s="59"/>
    </row>
    <row r="710" spans="1:44" ht="10.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52"/>
      <c r="AD710" s="334"/>
      <c r="AE710" s="334"/>
      <c r="AF710" s="334"/>
      <c r="AG710" s="334"/>
      <c r="AH710" s="334"/>
      <c r="AI710" s="334"/>
      <c r="AJ710" s="334"/>
      <c r="AK710" s="334"/>
      <c r="AL710" s="334"/>
      <c r="AM710" s="334"/>
      <c r="AN710" s="334"/>
      <c r="AO710" s="334"/>
      <c r="AP710" s="59"/>
      <c r="AQ710" s="59"/>
      <c r="AR710" s="59"/>
    </row>
    <row r="711" spans="1:44" ht="10.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52"/>
      <c r="AD711" s="334"/>
      <c r="AE711" s="334"/>
      <c r="AF711" s="334"/>
      <c r="AG711" s="334"/>
      <c r="AH711" s="334"/>
      <c r="AI711" s="334"/>
      <c r="AJ711" s="334"/>
      <c r="AK711" s="334"/>
      <c r="AL711" s="334"/>
      <c r="AM711" s="334"/>
      <c r="AN711" s="334"/>
      <c r="AO711" s="334"/>
      <c r="AP711" s="59"/>
      <c r="AQ711" s="59"/>
      <c r="AR711" s="59"/>
    </row>
    <row r="712" spans="1:44" ht="10.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52"/>
      <c r="AD712" s="334"/>
      <c r="AE712" s="334"/>
      <c r="AF712" s="334"/>
      <c r="AG712" s="334"/>
      <c r="AH712" s="334"/>
      <c r="AI712" s="334"/>
      <c r="AJ712" s="334"/>
      <c r="AK712" s="334"/>
      <c r="AL712" s="334"/>
      <c r="AM712" s="334"/>
      <c r="AN712" s="334"/>
      <c r="AO712" s="334"/>
      <c r="AP712" s="59"/>
      <c r="AQ712" s="59"/>
      <c r="AR712" s="59"/>
    </row>
    <row r="713" spans="1:44" ht="10.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52"/>
      <c r="AD713" s="334"/>
      <c r="AE713" s="334"/>
      <c r="AF713" s="334"/>
      <c r="AG713" s="334"/>
      <c r="AH713" s="334"/>
      <c r="AI713" s="334"/>
      <c r="AJ713" s="334"/>
      <c r="AK713" s="334"/>
      <c r="AL713" s="334"/>
      <c r="AM713" s="334"/>
      <c r="AN713" s="334"/>
      <c r="AO713" s="334"/>
      <c r="AP713" s="59"/>
      <c r="AQ713" s="59"/>
      <c r="AR713" s="59"/>
    </row>
    <row r="714" spans="1:44" ht="10.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52"/>
      <c r="AD714" s="334"/>
      <c r="AE714" s="334"/>
      <c r="AF714" s="334"/>
      <c r="AG714" s="334"/>
      <c r="AH714" s="334"/>
      <c r="AI714" s="334"/>
      <c r="AJ714" s="334"/>
      <c r="AK714" s="334"/>
      <c r="AL714" s="334"/>
      <c r="AM714" s="334"/>
      <c r="AN714" s="334"/>
      <c r="AO714" s="334"/>
      <c r="AP714" s="59"/>
      <c r="AQ714" s="59"/>
      <c r="AR714" s="59"/>
    </row>
    <row r="715" spans="1:44" ht="10.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52"/>
      <c r="AD715" s="334"/>
      <c r="AE715" s="334"/>
      <c r="AF715" s="334"/>
      <c r="AG715" s="334"/>
      <c r="AH715" s="334"/>
      <c r="AI715" s="334"/>
      <c r="AJ715" s="334"/>
      <c r="AK715" s="334"/>
      <c r="AL715" s="334"/>
      <c r="AM715" s="334"/>
      <c r="AN715" s="334"/>
      <c r="AO715" s="334"/>
      <c r="AP715" s="59"/>
      <c r="AQ715" s="59"/>
      <c r="AR715" s="59"/>
    </row>
    <row r="716" spans="1:44" ht="10.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52"/>
      <c r="AD716" s="334"/>
      <c r="AE716" s="334"/>
      <c r="AF716" s="334"/>
      <c r="AG716" s="334"/>
      <c r="AH716" s="334"/>
      <c r="AI716" s="334"/>
      <c r="AJ716" s="334"/>
      <c r="AK716" s="334"/>
      <c r="AL716" s="334"/>
      <c r="AM716" s="334"/>
      <c r="AN716" s="334"/>
      <c r="AO716" s="334"/>
      <c r="AP716" s="59"/>
      <c r="AQ716" s="59"/>
      <c r="AR716" s="59"/>
    </row>
    <row r="717" spans="1:44" ht="10.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52"/>
      <c r="AD717" s="334"/>
      <c r="AE717" s="334"/>
      <c r="AF717" s="334"/>
      <c r="AG717" s="334"/>
      <c r="AH717" s="334"/>
      <c r="AI717" s="334"/>
      <c r="AJ717" s="334"/>
      <c r="AK717" s="334"/>
      <c r="AL717" s="334"/>
      <c r="AM717" s="334"/>
      <c r="AN717" s="334"/>
      <c r="AO717" s="334"/>
      <c r="AP717" s="59"/>
      <c r="AQ717" s="59"/>
      <c r="AR717" s="59"/>
    </row>
    <row r="718" spans="1:44" ht="10.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52"/>
      <c r="AD718" s="334"/>
      <c r="AE718" s="334"/>
      <c r="AF718" s="334"/>
      <c r="AG718" s="334"/>
      <c r="AH718" s="334"/>
      <c r="AI718" s="334"/>
      <c r="AJ718" s="334"/>
      <c r="AK718" s="334"/>
      <c r="AL718" s="334"/>
      <c r="AM718" s="334"/>
      <c r="AN718" s="334"/>
      <c r="AO718" s="334"/>
      <c r="AP718" s="59"/>
      <c r="AQ718" s="59"/>
      <c r="AR718" s="59"/>
    </row>
    <row r="719" spans="1:44" ht="10.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52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59"/>
      <c r="AQ719" s="59"/>
      <c r="AR719" s="59"/>
    </row>
    <row r="720" spans="1:44" ht="10.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52"/>
      <c r="AD720" s="334"/>
      <c r="AE720" s="334"/>
      <c r="AF720" s="334"/>
      <c r="AG720" s="334"/>
      <c r="AH720" s="334"/>
      <c r="AI720" s="334"/>
      <c r="AJ720" s="334"/>
      <c r="AK720" s="334"/>
      <c r="AL720" s="334"/>
      <c r="AM720" s="334"/>
      <c r="AN720" s="334"/>
      <c r="AO720" s="334"/>
      <c r="AP720" s="59"/>
      <c r="AQ720" s="59"/>
      <c r="AR720" s="59"/>
    </row>
    <row r="721" spans="1:44" ht="10.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52"/>
      <c r="AD721" s="334"/>
      <c r="AE721" s="334"/>
      <c r="AF721" s="334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59"/>
      <c r="AQ721" s="59"/>
      <c r="AR721" s="59"/>
    </row>
    <row r="722" spans="1:44" ht="10.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52"/>
      <c r="AD722" s="334"/>
      <c r="AE722" s="334"/>
      <c r="AF722" s="334"/>
      <c r="AG722" s="334"/>
      <c r="AH722" s="334"/>
      <c r="AI722" s="334"/>
      <c r="AJ722" s="334"/>
      <c r="AK722" s="334"/>
      <c r="AL722" s="334"/>
      <c r="AM722" s="334"/>
      <c r="AN722" s="334"/>
      <c r="AO722" s="334"/>
      <c r="AP722" s="59"/>
      <c r="AQ722" s="59"/>
      <c r="AR722" s="59"/>
    </row>
    <row r="723" spans="1:44" ht="10.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52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59"/>
      <c r="AQ723" s="59"/>
      <c r="AR723" s="59"/>
    </row>
    <row r="724" spans="1:44" ht="10.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52"/>
      <c r="AD724" s="334"/>
      <c r="AE724" s="334"/>
      <c r="AF724" s="334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59"/>
      <c r="AQ724" s="59"/>
      <c r="AR724" s="59"/>
    </row>
    <row r="725" spans="1:44" ht="10.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52"/>
      <c r="AD725" s="334"/>
      <c r="AE725" s="334"/>
      <c r="AF725" s="334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59"/>
      <c r="AQ725" s="59"/>
      <c r="AR725" s="59"/>
    </row>
    <row r="726" spans="1:44" ht="10.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52"/>
      <c r="AD726" s="334"/>
      <c r="AE726" s="334"/>
      <c r="AF726" s="334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59"/>
      <c r="AQ726" s="59"/>
      <c r="AR726" s="59"/>
    </row>
    <row r="727" spans="1:44" ht="10.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52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59"/>
      <c r="AQ727" s="59"/>
      <c r="AR727" s="59"/>
    </row>
    <row r="728" spans="1:44" ht="10.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52"/>
      <c r="AD728" s="334"/>
      <c r="AE728" s="334"/>
      <c r="AF728" s="334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59"/>
      <c r="AQ728" s="59"/>
      <c r="AR728" s="59"/>
    </row>
    <row r="729" spans="1:44" ht="10.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52"/>
      <c r="AD729" s="334"/>
      <c r="AE729" s="334"/>
      <c r="AF729" s="334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59"/>
      <c r="AQ729" s="59"/>
      <c r="AR729" s="59"/>
    </row>
    <row r="730" spans="1:44" ht="10.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52"/>
      <c r="AD730" s="334"/>
      <c r="AE730" s="334"/>
      <c r="AF730" s="334"/>
      <c r="AG730" s="334"/>
      <c r="AH730" s="334"/>
      <c r="AI730" s="334"/>
      <c r="AJ730" s="334"/>
      <c r="AK730" s="334"/>
      <c r="AL730" s="334"/>
      <c r="AM730" s="334"/>
      <c r="AN730" s="334"/>
      <c r="AO730" s="334"/>
      <c r="AP730" s="59"/>
      <c r="AQ730" s="59"/>
      <c r="AR730" s="59"/>
    </row>
    <row r="731" spans="1:44" ht="10.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52"/>
      <c r="AD731" s="334"/>
      <c r="AE731" s="334"/>
      <c r="AF731" s="334"/>
      <c r="AG731" s="334"/>
      <c r="AH731" s="334"/>
      <c r="AI731" s="334"/>
      <c r="AJ731" s="334"/>
      <c r="AK731" s="334"/>
      <c r="AL731" s="334"/>
      <c r="AM731" s="334"/>
      <c r="AN731" s="334"/>
      <c r="AO731" s="334"/>
      <c r="AP731" s="59"/>
      <c r="AQ731" s="59"/>
      <c r="AR731" s="59"/>
    </row>
    <row r="732" spans="1:44" ht="10.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52"/>
      <c r="AD732" s="334"/>
      <c r="AE732" s="334"/>
      <c r="AF732" s="334"/>
      <c r="AG732" s="334"/>
      <c r="AH732" s="334"/>
      <c r="AI732" s="334"/>
      <c r="AJ732" s="334"/>
      <c r="AK732" s="334"/>
      <c r="AL732" s="334"/>
      <c r="AM732" s="334"/>
      <c r="AN732" s="334"/>
      <c r="AO732" s="334"/>
      <c r="AP732" s="59"/>
      <c r="AQ732" s="59"/>
      <c r="AR732" s="59"/>
    </row>
    <row r="733" spans="1:44" ht="10.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52"/>
      <c r="AD733" s="334"/>
      <c r="AE733" s="334"/>
      <c r="AF733" s="334"/>
      <c r="AG733" s="334"/>
      <c r="AH733" s="334"/>
      <c r="AI733" s="334"/>
      <c r="AJ733" s="334"/>
      <c r="AK733" s="334"/>
      <c r="AL733" s="334"/>
      <c r="AM733" s="334"/>
      <c r="AN733" s="334"/>
      <c r="AO733" s="334"/>
      <c r="AP733" s="59"/>
      <c r="AQ733" s="59"/>
      <c r="AR733" s="59"/>
    </row>
    <row r="734" spans="1:44" ht="10.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52"/>
      <c r="AD734" s="334"/>
      <c r="AE734" s="334"/>
      <c r="AF734" s="334"/>
      <c r="AG734" s="334"/>
      <c r="AH734" s="334"/>
      <c r="AI734" s="334"/>
      <c r="AJ734" s="334"/>
      <c r="AK734" s="334"/>
      <c r="AL734" s="334"/>
      <c r="AM734" s="334"/>
      <c r="AN734" s="334"/>
      <c r="AO734" s="334"/>
      <c r="AP734" s="59"/>
      <c r="AQ734" s="59"/>
      <c r="AR734" s="59"/>
    </row>
    <row r="735" spans="1:44" ht="10.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52"/>
      <c r="AD735" s="334"/>
      <c r="AE735" s="334"/>
      <c r="AF735" s="334"/>
      <c r="AG735" s="334"/>
      <c r="AH735" s="334"/>
      <c r="AI735" s="334"/>
      <c r="AJ735" s="334"/>
      <c r="AK735" s="334"/>
      <c r="AL735" s="334"/>
      <c r="AM735" s="334"/>
      <c r="AN735" s="334"/>
      <c r="AO735" s="334"/>
      <c r="AP735" s="59"/>
      <c r="AQ735" s="59"/>
      <c r="AR735" s="59"/>
    </row>
    <row r="736" spans="1:44" ht="10.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52"/>
      <c r="AD736" s="334"/>
      <c r="AE736" s="334"/>
      <c r="AF736" s="334"/>
      <c r="AG736" s="334"/>
      <c r="AH736" s="334"/>
      <c r="AI736" s="334"/>
      <c r="AJ736" s="334"/>
      <c r="AK736" s="334"/>
      <c r="AL736" s="334"/>
      <c r="AM736" s="334"/>
      <c r="AN736" s="334"/>
      <c r="AO736" s="334"/>
      <c r="AP736" s="59"/>
      <c r="AQ736" s="59"/>
      <c r="AR736" s="59"/>
    </row>
    <row r="737" spans="1:44" ht="10.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52"/>
      <c r="AD737" s="334"/>
      <c r="AE737" s="334"/>
      <c r="AF737" s="334"/>
      <c r="AG737" s="334"/>
      <c r="AH737" s="334"/>
      <c r="AI737" s="334"/>
      <c r="AJ737" s="334"/>
      <c r="AK737" s="334"/>
      <c r="AL737" s="334"/>
      <c r="AM737" s="334"/>
      <c r="AN737" s="334"/>
      <c r="AO737" s="334"/>
      <c r="AP737" s="59"/>
      <c r="AQ737" s="59"/>
      <c r="AR737" s="59"/>
    </row>
    <row r="738" spans="1:44" ht="10.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52"/>
      <c r="AD738" s="334"/>
      <c r="AE738" s="334"/>
      <c r="AF738" s="334"/>
      <c r="AG738" s="334"/>
      <c r="AH738" s="334"/>
      <c r="AI738" s="334"/>
      <c r="AJ738" s="334"/>
      <c r="AK738" s="334"/>
      <c r="AL738" s="334"/>
      <c r="AM738" s="334"/>
      <c r="AN738" s="334"/>
      <c r="AO738" s="334"/>
      <c r="AP738" s="59"/>
      <c r="AQ738" s="59"/>
      <c r="AR738" s="59"/>
    </row>
    <row r="739" spans="1:44" ht="10.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52"/>
      <c r="AD739" s="334"/>
      <c r="AE739" s="334"/>
      <c r="AF739" s="334"/>
      <c r="AG739" s="334"/>
      <c r="AH739" s="334"/>
      <c r="AI739" s="334"/>
      <c r="AJ739" s="334"/>
      <c r="AK739" s="334"/>
      <c r="AL739" s="334"/>
      <c r="AM739" s="334"/>
      <c r="AN739" s="334"/>
      <c r="AO739" s="334"/>
      <c r="AP739" s="59"/>
      <c r="AQ739" s="59"/>
      <c r="AR739" s="59"/>
    </row>
    <row r="740" spans="1:44" ht="10.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52"/>
      <c r="AD740" s="334"/>
      <c r="AE740" s="334"/>
      <c r="AF740" s="334"/>
      <c r="AG740" s="334"/>
      <c r="AH740" s="334"/>
      <c r="AI740" s="334"/>
      <c r="AJ740" s="334"/>
      <c r="AK740" s="334"/>
      <c r="AL740" s="334"/>
      <c r="AM740" s="334"/>
      <c r="AN740" s="334"/>
      <c r="AO740" s="334"/>
      <c r="AP740" s="59"/>
      <c r="AQ740" s="59"/>
      <c r="AR740" s="59"/>
    </row>
    <row r="741" spans="1:44" ht="10.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52"/>
      <c r="AD741" s="334"/>
      <c r="AE741" s="334"/>
      <c r="AF741" s="334"/>
      <c r="AG741" s="334"/>
      <c r="AH741" s="334"/>
      <c r="AI741" s="334"/>
      <c r="AJ741" s="334"/>
      <c r="AK741" s="334"/>
      <c r="AL741" s="334"/>
      <c r="AM741" s="334"/>
      <c r="AN741" s="334"/>
      <c r="AO741" s="334"/>
      <c r="AP741" s="59"/>
      <c r="AQ741" s="59"/>
      <c r="AR741" s="59"/>
    </row>
    <row r="742" spans="1:44" ht="10.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52"/>
      <c r="AD742" s="334"/>
      <c r="AE742" s="334"/>
      <c r="AF742" s="334"/>
      <c r="AG742" s="334"/>
      <c r="AH742" s="334"/>
      <c r="AI742" s="334"/>
      <c r="AJ742" s="334"/>
      <c r="AK742" s="334"/>
      <c r="AL742" s="334"/>
      <c r="AM742" s="334"/>
      <c r="AN742" s="334"/>
      <c r="AO742" s="334"/>
      <c r="AP742" s="59"/>
      <c r="AQ742" s="59"/>
      <c r="AR742" s="59"/>
    </row>
    <row r="743" spans="1:44" ht="10.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52"/>
      <c r="AD743" s="334"/>
      <c r="AE743" s="334"/>
      <c r="AF743" s="334"/>
      <c r="AG743" s="334"/>
      <c r="AH743" s="334"/>
      <c r="AI743" s="334"/>
      <c r="AJ743" s="334"/>
      <c r="AK743" s="334"/>
      <c r="AL743" s="334"/>
      <c r="AM743" s="334"/>
      <c r="AN743" s="334"/>
      <c r="AO743" s="334"/>
      <c r="AP743" s="59"/>
      <c r="AQ743" s="59"/>
      <c r="AR743" s="59"/>
    </row>
    <row r="744" spans="1:44" ht="10.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52"/>
      <c r="AD744" s="334"/>
      <c r="AE744" s="334"/>
      <c r="AF744" s="334"/>
      <c r="AG744" s="334"/>
      <c r="AH744" s="334"/>
      <c r="AI744" s="334"/>
      <c r="AJ744" s="334"/>
      <c r="AK744" s="334"/>
      <c r="AL744" s="334"/>
      <c r="AM744" s="334"/>
      <c r="AN744" s="334"/>
      <c r="AO744" s="334"/>
      <c r="AP744" s="59"/>
      <c r="AQ744" s="59"/>
      <c r="AR744" s="59"/>
    </row>
    <row r="745" spans="1:44" ht="10.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52"/>
      <c r="AD745" s="334"/>
      <c r="AE745" s="334"/>
      <c r="AF745" s="334"/>
      <c r="AG745" s="334"/>
      <c r="AH745" s="334"/>
      <c r="AI745" s="334"/>
      <c r="AJ745" s="334"/>
      <c r="AK745" s="334"/>
      <c r="AL745" s="334"/>
      <c r="AM745" s="334"/>
      <c r="AN745" s="334"/>
      <c r="AO745" s="334"/>
      <c r="AP745" s="59"/>
      <c r="AQ745" s="59"/>
      <c r="AR745" s="59"/>
    </row>
    <row r="746" spans="1:44" ht="10.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52"/>
      <c r="AD746" s="334"/>
      <c r="AE746" s="334"/>
      <c r="AF746" s="334"/>
      <c r="AG746" s="334"/>
      <c r="AH746" s="334"/>
      <c r="AI746" s="334"/>
      <c r="AJ746" s="334"/>
      <c r="AK746" s="334"/>
      <c r="AL746" s="334"/>
      <c r="AM746" s="334"/>
      <c r="AN746" s="334"/>
      <c r="AO746" s="334"/>
      <c r="AP746" s="59"/>
      <c r="AQ746" s="59"/>
      <c r="AR746" s="59"/>
    </row>
    <row r="747" spans="1:44" ht="10.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52"/>
      <c r="AD747" s="334"/>
      <c r="AE747" s="334"/>
      <c r="AF747" s="334"/>
      <c r="AG747" s="334"/>
      <c r="AH747" s="334"/>
      <c r="AI747" s="334"/>
      <c r="AJ747" s="334"/>
      <c r="AK747" s="334"/>
      <c r="AL747" s="334"/>
      <c r="AM747" s="334"/>
      <c r="AN747" s="334"/>
      <c r="AO747" s="334"/>
      <c r="AP747" s="59"/>
      <c r="AQ747" s="59"/>
      <c r="AR747" s="59"/>
    </row>
    <row r="748" spans="1:44" ht="10.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52"/>
      <c r="AD748" s="334"/>
      <c r="AE748" s="334"/>
      <c r="AF748" s="334"/>
      <c r="AG748" s="334"/>
      <c r="AH748" s="334"/>
      <c r="AI748" s="334"/>
      <c r="AJ748" s="334"/>
      <c r="AK748" s="334"/>
      <c r="AL748" s="334"/>
      <c r="AM748" s="334"/>
      <c r="AN748" s="334"/>
      <c r="AO748" s="334"/>
      <c r="AP748" s="59"/>
      <c r="AQ748" s="59"/>
      <c r="AR748" s="59"/>
    </row>
    <row r="749" spans="1:44" ht="10.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52"/>
      <c r="AD749" s="334"/>
      <c r="AE749" s="334"/>
      <c r="AF749" s="334"/>
      <c r="AG749" s="334"/>
      <c r="AH749" s="334"/>
      <c r="AI749" s="334"/>
      <c r="AJ749" s="334"/>
      <c r="AK749" s="334"/>
      <c r="AL749" s="334"/>
      <c r="AM749" s="334"/>
      <c r="AN749" s="334"/>
      <c r="AO749" s="334"/>
      <c r="AP749" s="59"/>
      <c r="AQ749" s="59"/>
      <c r="AR749" s="59"/>
    </row>
    <row r="750" spans="1:44" ht="10.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52"/>
      <c r="AD750" s="334"/>
      <c r="AE750" s="334"/>
      <c r="AF750" s="334"/>
      <c r="AG750" s="334"/>
      <c r="AH750" s="334"/>
      <c r="AI750" s="334"/>
      <c r="AJ750" s="334"/>
      <c r="AK750" s="334"/>
      <c r="AL750" s="334"/>
      <c r="AM750" s="334"/>
      <c r="AN750" s="334"/>
      <c r="AO750" s="334"/>
      <c r="AP750" s="59"/>
      <c r="AQ750" s="59"/>
      <c r="AR750" s="59"/>
    </row>
    <row r="751" spans="1:44" ht="10.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52"/>
      <c r="AD751" s="334"/>
      <c r="AE751" s="334"/>
      <c r="AF751" s="334"/>
      <c r="AG751" s="334"/>
      <c r="AH751" s="334"/>
      <c r="AI751" s="334"/>
      <c r="AJ751" s="334"/>
      <c r="AK751" s="334"/>
      <c r="AL751" s="334"/>
      <c r="AM751" s="334"/>
      <c r="AN751" s="334"/>
      <c r="AO751" s="334"/>
      <c r="AP751" s="59"/>
      <c r="AQ751" s="59"/>
      <c r="AR751" s="59"/>
    </row>
    <row r="752" spans="1:44" ht="10.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52"/>
      <c r="AD752" s="334"/>
      <c r="AE752" s="334"/>
      <c r="AF752" s="334"/>
      <c r="AG752" s="334"/>
      <c r="AH752" s="334"/>
      <c r="AI752" s="334"/>
      <c r="AJ752" s="334"/>
      <c r="AK752" s="334"/>
      <c r="AL752" s="334"/>
      <c r="AM752" s="334"/>
      <c r="AN752" s="334"/>
      <c r="AO752" s="334"/>
      <c r="AP752" s="59"/>
      <c r="AQ752" s="59"/>
      <c r="AR752" s="59"/>
    </row>
    <row r="753" spans="1:44" ht="10.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52"/>
      <c r="AD753" s="334"/>
      <c r="AE753" s="334"/>
      <c r="AF753" s="334"/>
      <c r="AG753" s="334"/>
      <c r="AH753" s="334"/>
      <c r="AI753" s="334"/>
      <c r="AJ753" s="334"/>
      <c r="AK753" s="334"/>
      <c r="AL753" s="334"/>
      <c r="AM753" s="334"/>
      <c r="AN753" s="334"/>
      <c r="AO753" s="334"/>
      <c r="AP753" s="59"/>
      <c r="AQ753" s="59"/>
      <c r="AR753" s="59"/>
    </row>
    <row r="754" spans="1:44" ht="10.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52"/>
      <c r="AD754" s="334"/>
      <c r="AE754" s="334"/>
      <c r="AF754" s="334"/>
      <c r="AG754" s="334"/>
      <c r="AH754" s="334"/>
      <c r="AI754" s="334"/>
      <c r="AJ754" s="334"/>
      <c r="AK754" s="334"/>
      <c r="AL754" s="334"/>
      <c r="AM754" s="334"/>
      <c r="AN754" s="334"/>
      <c r="AO754" s="334"/>
      <c r="AP754" s="59"/>
      <c r="AQ754" s="59"/>
      <c r="AR754" s="59"/>
    </row>
    <row r="755" spans="1:44" ht="10.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52"/>
      <c r="AD755" s="334"/>
      <c r="AE755" s="334"/>
      <c r="AF755" s="334"/>
      <c r="AG755" s="334"/>
      <c r="AH755" s="334"/>
      <c r="AI755" s="334"/>
      <c r="AJ755" s="334"/>
      <c r="AK755" s="334"/>
      <c r="AL755" s="334"/>
      <c r="AM755" s="334"/>
      <c r="AN755" s="334"/>
      <c r="AO755" s="334"/>
      <c r="AP755" s="59"/>
      <c r="AQ755" s="59"/>
      <c r="AR755" s="59"/>
    </row>
    <row r="756" spans="1:44" ht="10.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52"/>
      <c r="AD756" s="334"/>
      <c r="AE756" s="334"/>
      <c r="AF756" s="334"/>
      <c r="AG756" s="334"/>
      <c r="AH756" s="334"/>
      <c r="AI756" s="334"/>
      <c r="AJ756" s="334"/>
      <c r="AK756" s="334"/>
      <c r="AL756" s="334"/>
      <c r="AM756" s="334"/>
      <c r="AN756" s="334"/>
      <c r="AO756" s="334"/>
      <c r="AP756" s="59"/>
      <c r="AQ756" s="59"/>
      <c r="AR756" s="59"/>
    </row>
    <row r="757" spans="1:44" ht="10.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52"/>
      <c r="AD757" s="334"/>
      <c r="AE757" s="334"/>
      <c r="AF757" s="334"/>
      <c r="AG757" s="334"/>
      <c r="AH757" s="334"/>
      <c r="AI757" s="334"/>
      <c r="AJ757" s="334"/>
      <c r="AK757" s="334"/>
      <c r="AL757" s="334"/>
      <c r="AM757" s="334"/>
      <c r="AN757" s="334"/>
      <c r="AO757" s="334"/>
      <c r="AP757" s="59"/>
      <c r="AQ757" s="59"/>
      <c r="AR757" s="59"/>
    </row>
    <row r="758" spans="1:44" ht="10.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52"/>
      <c r="AD758" s="334"/>
      <c r="AE758" s="334"/>
      <c r="AF758" s="334"/>
      <c r="AG758" s="334"/>
      <c r="AH758" s="334"/>
      <c r="AI758" s="334"/>
      <c r="AJ758" s="334"/>
      <c r="AK758" s="334"/>
      <c r="AL758" s="334"/>
      <c r="AM758" s="334"/>
      <c r="AN758" s="334"/>
      <c r="AO758" s="334"/>
      <c r="AP758" s="59"/>
      <c r="AQ758" s="59"/>
      <c r="AR758" s="59"/>
    </row>
    <row r="759" spans="1:44" ht="10.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52"/>
      <c r="AD759" s="334"/>
      <c r="AE759" s="334"/>
      <c r="AF759" s="334"/>
      <c r="AG759" s="334"/>
      <c r="AH759" s="334"/>
      <c r="AI759" s="334"/>
      <c r="AJ759" s="334"/>
      <c r="AK759" s="334"/>
      <c r="AL759" s="334"/>
      <c r="AM759" s="334"/>
      <c r="AN759" s="334"/>
      <c r="AO759" s="334"/>
      <c r="AP759" s="59"/>
      <c r="AQ759" s="59"/>
      <c r="AR759" s="59"/>
    </row>
    <row r="760" spans="1:44" ht="10.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52"/>
      <c r="AD760" s="334"/>
      <c r="AE760" s="334"/>
      <c r="AF760" s="334"/>
      <c r="AG760" s="334"/>
      <c r="AH760" s="334"/>
      <c r="AI760" s="334"/>
      <c r="AJ760" s="334"/>
      <c r="AK760" s="334"/>
      <c r="AL760" s="334"/>
      <c r="AM760" s="334"/>
      <c r="AN760" s="334"/>
      <c r="AO760" s="334"/>
      <c r="AP760" s="59"/>
      <c r="AQ760" s="59"/>
      <c r="AR760" s="59"/>
    </row>
    <row r="761" spans="1:44" ht="10.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52"/>
      <c r="AD761" s="334"/>
      <c r="AE761" s="334"/>
      <c r="AF761" s="334"/>
      <c r="AG761" s="334"/>
      <c r="AH761" s="334"/>
      <c r="AI761" s="334"/>
      <c r="AJ761" s="334"/>
      <c r="AK761" s="334"/>
      <c r="AL761" s="334"/>
      <c r="AM761" s="334"/>
      <c r="AN761" s="334"/>
      <c r="AO761" s="334"/>
      <c r="AP761" s="59"/>
      <c r="AQ761" s="59"/>
      <c r="AR761" s="59"/>
    </row>
    <row r="762" spans="1:44" ht="10.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52"/>
      <c r="AD762" s="334"/>
      <c r="AE762" s="334"/>
      <c r="AF762" s="334"/>
      <c r="AG762" s="334"/>
      <c r="AH762" s="334"/>
      <c r="AI762" s="334"/>
      <c r="AJ762" s="334"/>
      <c r="AK762" s="334"/>
      <c r="AL762" s="334"/>
      <c r="AM762" s="334"/>
      <c r="AN762" s="334"/>
      <c r="AO762" s="334"/>
      <c r="AP762" s="59"/>
      <c r="AQ762" s="59"/>
      <c r="AR762" s="59"/>
    </row>
    <row r="763" spans="1:44" ht="10.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52"/>
      <c r="AD763" s="334"/>
      <c r="AE763" s="334"/>
      <c r="AF763" s="334"/>
      <c r="AG763" s="334"/>
      <c r="AH763" s="334"/>
      <c r="AI763" s="334"/>
      <c r="AJ763" s="334"/>
      <c r="AK763" s="334"/>
      <c r="AL763" s="334"/>
      <c r="AM763" s="334"/>
      <c r="AN763" s="334"/>
      <c r="AO763" s="334"/>
      <c r="AP763" s="59"/>
      <c r="AQ763" s="59"/>
      <c r="AR763" s="59"/>
    </row>
    <row r="764" spans="1:44" ht="10.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52"/>
      <c r="AD764" s="334"/>
      <c r="AE764" s="334"/>
      <c r="AF764" s="334"/>
      <c r="AG764" s="334"/>
      <c r="AH764" s="334"/>
      <c r="AI764" s="334"/>
      <c r="AJ764" s="334"/>
      <c r="AK764" s="334"/>
      <c r="AL764" s="334"/>
      <c r="AM764" s="334"/>
      <c r="AN764" s="334"/>
      <c r="AO764" s="334"/>
      <c r="AP764" s="59"/>
      <c r="AQ764" s="59"/>
      <c r="AR764" s="59"/>
    </row>
    <row r="765" spans="1:44" ht="10.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52"/>
      <c r="AD765" s="334"/>
      <c r="AE765" s="334"/>
      <c r="AF765" s="334"/>
      <c r="AG765" s="334"/>
      <c r="AH765" s="334"/>
      <c r="AI765" s="334"/>
      <c r="AJ765" s="334"/>
      <c r="AK765" s="334"/>
      <c r="AL765" s="334"/>
      <c r="AM765" s="334"/>
      <c r="AN765" s="334"/>
      <c r="AO765" s="334"/>
      <c r="AP765" s="59"/>
      <c r="AQ765" s="59"/>
      <c r="AR765" s="59"/>
    </row>
    <row r="766" spans="1:44" ht="10.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52"/>
      <c r="AD766" s="334"/>
      <c r="AE766" s="334"/>
      <c r="AF766" s="334"/>
      <c r="AG766" s="334"/>
      <c r="AH766" s="334"/>
      <c r="AI766" s="334"/>
      <c r="AJ766" s="334"/>
      <c r="AK766" s="334"/>
      <c r="AL766" s="334"/>
      <c r="AM766" s="334"/>
      <c r="AN766" s="334"/>
      <c r="AO766" s="334"/>
      <c r="AP766" s="59"/>
      <c r="AQ766" s="59"/>
      <c r="AR766" s="59"/>
    </row>
    <row r="767" spans="1:44" ht="10.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52"/>
      <c r="AD767" s="334"/>
      <c r="AE767" s="334"/>
      <c r="AF767" s="334"/>
      <c r="AG767" s="334"/>
      <c r="AH767" s="334"/>
      <c r="AI767" s="334"/>
      <c r="AJ767" s="334"/>
      <c r="AK767" s="334"/>
      <c r="AL767" s="334"/>
      <c r="AM767" s="334"/>
      <c r="AN767" s="334"/>
      <c r="AO767" s="334"/>
      <c r="AP767" s="59"/>
      <c r="AQ767" s="59"/>
      <c r="AR767" s="59"/>
    </row>
    <row r="768" spans="1:44" ht="10.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52"/>
      <c r="AD768" s="334"/>
      <c r="AE768" s="334"/>
      <c r="AF768" s="334"/>
      <c r="AG768" s="334"/>
      <c r="AH768" s="334"/>
      <c r="AI768" s="334"/>
      <c r="AJ768" s="334"/>
      <c r="AK768" s="334"/>
      <c r="AL768" s="334"/>
      <c r="AM768" s="334"/>
      <c r="AN768" s="334"/>
      <c r="AO768" s="334"/>
      <c r="AP768" s="59"/>
      <c r="AQ768" s="59"/>
      <c r="AR768" s="59"/>
    </row>
    <row r="769" spans="1:44" ht="10.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52"/>
      <c r="AD769" s="334"/>
      <c r="AE769" s="334"/>
      <c r="AF769" s="334"/>
      <c r="AG769" s="334"/>
      <c r="AH769" s="334"/>
      <c r="AI769" s="334"/>
      <c r="AJ769" s="334"/>
      <c r="AK769" s="334"/>
      <c r="AL769" s="334"/>
      <c r="AM769" s="334"/>
      <c r="AN769" s="334"/>
      <c r="AO769" s="334"/>
      <c r="AP769" s="59"/>
      <c r="AQ769" s="59"/>
      <c r="AR769" s="59"/>
    </row>
    <row r="770" spans="1:44" ht="10.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52"/>
      <c r="AD770" s="334"/>
      <c r="AE770" s="334"/>
      <c r="AF770" s="334"/>
      <c r="AG770" s="334"/>
      <c r="AH770" s="334"/>
      <c r="AI770" s="334"/>
      <c r="AJ770" s="334"/>
      <c r="AK770" s="334"/>
      <c r="AL770" s="334"/>
      <c r="AM770" s="334"/>
      <c r="AN770" s="334"/>
      <c r="AO770" s="334"/>
      <c r="AP770" s="59"/>
      <c r="AQ770" s="59"/>
      <c r="AR770" s="59"/>
    </row>
    <row r="771" spans="1:44" ht="10.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52"/>
      <c r="AD771" s="334"/>
      <c r="AE771" s="334"/>
      <c r="AF771" s="334"/>
      <c r="AG771" s="334"/>
      <c r="AH771" s="334"/>
      <c r="AI771" s="334"/>
      <c r="AJ771" s="334"/>
      <c r="AK771" s="334"/>
      <c r="AL771" s="334"/>
      <c r="AM771" s="334"/>
      <c r="AN771" s="334"/>
      <c r="AO771" s="334"/>
      <c r="AP771" s="59"/>
      <c r="AQ771" s="59"/>
      <c r="AR771" s="59"/>
    </row>
    <row r="772" spans="1:44" ht="10.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52"/>
      <c r="AD772" s="334"/>
      <c r="AE772" s="334"/>
      <c r="AF772" s="334"/>
      <c r="AG772" s="334"/>
      <c r="AH772" s="334"/>
      <c r="AI772" s="334"/>
      <c r="AJ772" s="334"/>
      <c r="AK772" s="334"/>
      <c r="AL772" s="334"/>
      <c r="AM772" s="334"/>
      <c r="AN772" s="334"/>
      <c r="AO772" s="334"/>
      <c r="AP772" s="59"/>
      <c r="AQ772" s="59"/>
      <c r="AR772" s="59"/>
    </row>
    <row r="773" spans="1:44" ht="10.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52"/>
      <c r="AD773" s="334"/>
      <c r="AE773" s="334"/>
      <c r="AF773" s="334"/>
      <c r="AG773" s="334"/>
      <c r="AH773" s="334"/>
      <c r="AI773" s="334"/>
      <c r="AJ773" s="334"/>
      <c r="AK773" s="334"/>
      <c r="AL773" s="334"/>
      <c r="AM773" s="334"/>
      <c r="AN773" s="334"/>
      <c r="AO773" s="334"/>
      <c r="AP773" s="59"/>
      <c r="AQ773" s="59"/>
      <c r="AR773" s="59"/>
    </row>
    <row r="774" spans="1:44" ht="10.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52"/>
      <c r="AD774" s="334"/>
      <c r="AE774" s="334"/>
      <c r="AF774" s="334"/>
      <c r="AG774" s="334"/>
      <c r="AH774" s="334"/>
      <c r="AI774" s="334"/>
      <c r="AJ774" s="334"/>
      <c r="AK774" s="334"/>
      <c r="AL774" s="334"/>
      <c r="AM774" s="334"/>
      <c r="AN774" s="334"/>
      <c r="AO774" s="334"/>
      <c r="AP774" s="59"/>
      <c r="AQ774" s="59"/>
      <c r="AR774" s="59"/>
    </row>
    <row r="775" spans="1:44" ht="10.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52"/>
      <c r="AD775" s="334"/>
      <c r="AE775" s="334"/>
      <c r="AF775" s="334"/>
      <c r="AG775" s="334"/>
      <c r="AH775" s="334"/>
      <c r="AI775" s="334"/>
      <c r="AJ775" s="334"/>
      <c r="AK775" s="334"/>
      <c r="AL775" s="334"/>
      <c r="AM775" s="334"/>
      <c r="AN775" s="334"/>
      <c r="AO775" s="334"/>
      <c r="AP775" s="59"/>
      <c r="AQ775" s="59"/>
      <c r="AR775" s="59"/>
    </row>
    <row r="776" spans="1:44" ht="10.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52"/>
      <c r="AD776" s="334"/>
      <c r="AE776" s="334"/>
      <c r="AF776" s="334"/>
      <c r="AG776" s="334"/>
      <c r="AH776" s="334"/>
      <c r="AI776" s="334"/>
      <c r="AJ776" s="334"/>
      <c r="AK776" s="334"/>
      <c r="AL776" s="334"/>
      <c r="AM776" s="334"/>
      <c r="AN776" s="334"/>
      <c r="AO776" s="334"/>
      <c r="AP776" s="59"/>
      <c r="AQ776" s="59"/>
      <c r="AR776" s="59"/>
    </row>
    <row r="777" spans="1:44" ht="10.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52"/>
      <c r="AD777" s="334"/>
      <c r="AE777" s="334"/>
      <c r="AF777" s="334"/>
      <c r="AG777" s="334"/>
      <c r="AH777" s="334"/>
      <c r="AI777" s="334"/>
      <c r="AJ777" s="334"/>
      <c r="AK777" s="334"/>
      <c r="AL777" s="334"/>
      <c r="AM777" s="334"/>
      <c r="AN777" s="334"/>
      <c r="AO777" s="334"/>
      <c r="AP777" s="59"/>
      <c r="AQ777" s="59"/>
      <c r="AR777" s="59"/>
    </row>
    <row r="778" spans="1:44" ht="10.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52"/>
      <c r="AD778" s="334"/>
      <c r="AE778" s="334"/>
      <c r="AF778" s="334"/>
      <c r="AG778" s="334"/>
      <c r="AH778" s="334"/>
      <c r="AI778" s="334"/>
      <c r="AJ778" s="334"/>
      <c r="AK778" s="334"/>
      <c r="AL778" s="334"/>
      <c r="AM778" s="334"/>
      <c r="AN778" s="334"/>
      <c r="AO778" s="334"/>
      <c r="AP778" s="59"/>
      <c r="AQ778" s="59"/>
      <c r="AR778" s="59"/>
    </row>
    <row r="779" spans="1:44" ht="10.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52"/>
      <c r="AD779" s="334"/>
      <c r="AE779" s="334"/>
      <c r="AF779" s="334"/>
      <c r="AG779" s="334"/>
      <c r="AH779" s="334"/>
      <c r="AI779" s="334"/>
      <c r="AJ779" s="334"/>
      <c r="AK779" s="334"/>
      <c r="AL779" s="334"/>
      <c r="AM779" s="334"/>
      <c r="AN779" s="334"/>
      <c r="AO779" s="334"/>
      <c r="AP779" s="59"/>
      <c r="AQ779" s="59"/>
      <c r="AR779" s="59"/>
    </row>
    <row r="780" spans="1:44" ht="10.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52"/>
      <c r="AD780" s="334"/>
      <c r="AE780" s="334"/>
      <c r="AF780" s="334"/>
      <c r="AG780" s="334"/>
      <c r="AH780" s="334"/>
      <c r="AI780" s="334"/>
      <c r="AJ780" s="334"/>
      <c r="AK780" s="334"/>
      <c r="AL780" s="334"/>
      <c r="AM780" s="334"/>
      <c r="AN780" s="334"/>
      <c r="AO780" s="334"/>
      <c r="AP780" s="59"/>
      <c r="AQ780" s="59"/>
      <c r="AR780" s="59"/>
    </row>
    <row r="781" spans="1:44" ht="10.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52"/>
      <c r="AD781" s="334"/>
      <c r="AE781" s="334"/>
      <c r="AF781" s="334"/>
      <c r="AG781" s="334"/>
      <c r="AH781" s="334"/>
      <c r="AI781" s="334"/>
      <c r="AJ781" s="334"/>
      <c r="AK781" s="334"/>
      <c r="AL781" s="334"/>
      <c r="AM781" s="334"/>
      <c r="AN781" s="334"/>
      <c r="AO781" s="334"/>
      <c r="AP781" s="59"/>
      <c r="AQ781" s="59"/>
      <c r="AR781" s="59"/>
    </row>
    <row r="782" spans="1:44" ht="10.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52"/>
      <c r="AD782" s="334"/>
      <c r="AE782" s="334"/>
      <c r="AF782" s="334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59"/>
      <c r="AQ782" s="59"/>
      <c r="AR782" s="59"/>
    </row>
    <row r="783" spans="1:44" ht="10.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52"/>
      <c r="AD783" s="334"/>
      <c r="AE783" s="334"/>
      <c r="AF783" s="334"/>
      <c r="AG783" s="334"/>
      <c r="AH783" s="334"/>
      <c r="AI783" s="334"/>
      <c r="AJ783" s="334"/>
      <c r="AK783" s="334"/>
      <c r="AL783" s="334"/>
      <c r="AM783" s="334"/>
      <c r="AN783" s="334"/>
      <c r="AO783" s="334"/>
      <c r="AP783" s="59"/>
      <c r="AQ783" s="59"/>
      <c r="AR783" s="59"/>
    </row>
    <row r="784" spans="1:44" ht="10.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52"/>
      <c r="AD784" s="334"/>
      <c r="AE784" s="334"/>
      <c r="AF784" s="334"/>
      <c r="AG784" s="334"/>
      <c r="AH784" s="334"/>
      <c r="AI784" s="334"/>
      <c r="AJ784" s="334"/>
      <c r="AK784" s="334"/>
      <c r="AL784" s="334"/>
      <c r="AM784" s="334"/>
      <c r="AN784" s="334"/>
      <c r="AO784" s="334"/>
      <c r="AP784" s="59"/>
      <c r="AQ784" s="59"/>
      <c r="AR784" s="59"/>
    </row>
    <row r="785" spans="1:44" ht="10.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52"/>
      <c r="AD785" s="334"/>
      <c r="AE785" s="334"/>
      <c r="AF785" s="334"/>
      <c r="AG785" s="334"/>
      <c r="AH785" s="334"/>
      <c r="AI785" s="334"/>
      <c r="AJ785" s="334"/>
      <c r="AK785" s="334"/>
      <c r="AL785" s="334"/>
      <c r="AM785" s="334"/>
      <c r="AN785" s="334"/>
      <c r="AO785" s="334"/>
      <c r="AP785" s="59"/>
      <c r="AQ785" s="59"/>
      <c r="AR785" s="59"/>
    </row>
    <row r="786" spans="1:44" ht="10.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52"/>
      <c r="AD786" s="334"/>
      <c r="AE786" s="334"/>
      <c r="AF786" s="334"/>
      <c r="AG786" s="334"/>
      <c r="AH786" s="334"/>
      <c r="AI786" s="334"/>
      <c r="AJ786" s="334"/>
      <c r="AK786" s="334"/>
      <c r="AL786" s="334"/>
      <c r="AM786" s="334"/>
      <c r="AN786" s="334"/>
      <c r="AO786" s="334"/>
      <c r="AP786" s="59"/>
      <c r="AQ786" s="59"/>
      <c r="AR786" s="59"/>
    </row>
    <row r="787" spans="1:44" ht="10.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52"/>
      <c r="AD787" s="334"/>
      <c r="AE787" s="334"/>
      <c r="AF787" s="334"/>
      <c r="AG787" s="334"/>
      <c r="AH787" s="334"/>
      <c r="AI787" s="334"/>
      <c r="AJ787" s="334"/>
      <c r="AK787" s="334"/>
      <c r="AL787" s="334"/>
      <c r="AM787" s="334"/>
      <c r="AN787" s="334"/>
      <c r="AO787" s="334"/>
      <c r="AP787" s="59"/>
      <c r="AQ787" s="59"/>
      <c r="AR787" s="59"/>
    </row>
    <row r="788" spans="1:44" ht="10.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52"/>
      <c r="AD788" s="334"/>
      <c r="AE788" s="334"/>
      <c r="AF788" s="334"/>
      <c r="AG788" s="334"/>
      <c r="AH788" s="334"/>
      <c r="AI788" s="334"/>
      <c r="AJ788" s="334"/>
      <c r="AK788" s="334"/>
      <c r="AL788" s="334"/>
      <c r="AM788" s="334"/>
      <c r="AN788" s="334"/>
      <c r="AO788" s="334"/>
      <c r="AP788" s="59"/>
      <c r="AQ788" s="59"/>
      <c r="AR788" s="59"/>
    </row>
    <row r="789" spans="1:44" ht="10.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52"/>
      <c r="AD789" s="334"/>
      <c r="AE789" s="334"/>
      <c r="AF789" s="334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59"/>
      <c r="AQ789" s="59"/>
      <c r="AR789" s="59"/>
    </row>
    <row r="790" spans="1:44" ht="10.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52"/>
      <c r="AD790" s="334"/>
      <c r="AE790" s="334"/>
      <c r="AF790" s="334"/>
      <c r="AG790" s="334"/>
      <c r="AH790" s="334"/>
      <c r="AI790" s="334"/>
      <c r="AJ790" s="334"/>
      <c r="AK790" s="334"/>
      <c r="AL790" s="334"/>
      <c r="AM790" s="334"/>
      <c r="AN790" s="334"/>
      <c r="AO790" s="334"/>
      <c r="AP790" s="59"/>
      <c r="AQ790" s="59"/>
      <c r="AR790" s="59"/>
    </row>
    <row r="791" spans="1:44" ht="10.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52"/>
      <c r="AD791" s="334"/>
      <c r="AE791" s="334"/>
      <c r="AF791" s="334"/>
      <c r="AG791" s="334"/>
      <c r="AH791" s="334"/>
      <c r="AI791" s="334"/>
      <c r="AJ791" s="334"/>
      <c r="AK791" s="334"/>
      <c r="AL791" s="334"/>
      <c r="AM791" s="334"/>
      <c r="AN791" s="334"/>
      <c r="AO791" s="334"/>
      <c r="AP791" s="59"/>
      <c r="AQ791" s="59"/>
      <c r="AR791" s="59"/>
    </row>
    <row r="792" spans="1:44" ht="10.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52"/>
      <c r="AD792" s="334"/>
      <c r="AE792" s="334"/>
      <c r="AF792" s="334"/>
      <c r="AG792" s="334"/>
      <c r="AH792" s="334"/>
      <c r="AI792" s="334"/>
      <c r="AJ792" s="334"/>
      <c r="AK792" s="334"/>
      <c r="AL792" s="334"/>
      <c r="AM792" s="334"/>
      <c r="AN792" s="334"/>
      <c r="AO792" s="334"/>
      <c r="AP792" s="59"/>
      <c r="AQ792" s="59"/>
      <c r="AR792" s="59"/>
    </row>
    <row r="793" spans="1:44" ht="10.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52"/>
      <c r="AD793" s="334"/>
      <c r="AE793" s="334"/>
      <c r="AF793" s="334"/>
      <c r="AG793" s="334"/>
      <c r="AH793" s="334"/>
      <c r="AI793" s="334"/>
      <c r="AJ793" s="334"/>
      <c r="AK793" s="334"/>
      <c r="AL793" s="334"/>
      <c r="AM793" s="334"/>
      <c r="AN793" s="334"/>
      <c r="AO793" s="334"/>
      <c r="AP793" s="59"/>
      <c r="AQ793" s="59"/>
      <c r="AR793" s="59"/>
    </row>
    <row r="794" spans="1:44" ht="10.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52"/>
      <c r="AD794" s="334"/>
      <c r="AE794" s="334"/>
      <c r="AF794" s="334"/>
      <c r="AG794" s="334"/>
      <c r="AH794" s="334"/>
      <c r="AI794" s="334"/>
      <c r="AJ794" s="334"/>
      <c r="AK794" s="334"/>
      <c r="AL794" s="334"/>
      <c r="AM794" s="334"/>
      <c r="AN794" s="334"/>
      <c r="AO794" s="334"/>
      <c r="AP794" s="59"/>
      <c r="AQ794" s="59"/>
      <c r="AR794" s="59"/>
    </row>
    <row r="795" spans="1:44" ht="10.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52"/>
      <c r="AD795" s="334"/>
      <c r="AE795" s="334"/>
      <c r="AF795" s="334"/>
      <c r="AG795" s="334"/>
      <c r="AH795" s="334"/>
      <c r="AI795" s="334"/>
      <c r="AJ795" s="334"/>
      <c r="AK795" s="334"/>
      <c r="AL795" s="334"/>
      <c r="AM795" s="334"/>
      <c r="AN795" s="334"/>
      <c r="AO795" s="334"/>
      <c r="AP795" s="59"/>
      <c r="AQ795" s="59"/>
      <c r="AR795" s="59"/>
    </row>
    <row r="796" spans="1:44" ht="10.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52"/>
      <c r="AD796" s="334"/>
      <c r="AE796" s="334"/>
      <c r="AF796" s="334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59"/>
      <c r="AQ796" s="59"/>
      <c r="AR796" s="59"/>
    </row>
    <row r="797" spans="1:44" ht="10.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52"/>
      <c r="AD797" s="334"/>
      <c r="AE797" s="334"/>
      <c r="AF797" s="334"/>
      <c r="AG797" s="334"/>
      <c r="AH797" s="334"/>
      <c r="AI797" s="334"/>
      <c r="AJ797" s="334"/>
      <c r="AK797" s="334"/>
      <c r="AL797" s="334"/>
      <c r="AM797" s="334"/>
      <c r="AN797" s="334"/>
      <c r="AO797" s="334"/>
      <c r="AP797" s="59"/>
      <c r="AQ797" s="59"/>
      <c r="AR797" s="59"/>
    </row>
    <row r="798" spans="1:44" ht="10.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52"/>
      <c r="AD798" s="334"/>
      <c r="AE798" s="334"/>
      <c r="AF798" s="334"/>
      <c r="AG798" s="334"/>
      <c r="AH798" s="334"/>
      <c r="AI798" s="334"/>
      <c r="AJ798" s="334"/>
      <c r="AK798" s="334"/>
      <c r="AL798" s="334"/>
      <c r="AM798" s="334"/>
      <c r="AN798" s="334"/>
      <c r="AO798" s="334"/>
      <c r="AP798" s="59"/>
      <c r="AQ798" s="59"/>
      <c r="AR798" s="59"/>
    </row>
    <row r="799" spans="1:44" ht="10.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52"/>
      <c r="AD799" s="334"/>
      <c r="AE799" s="334"/>
      <c r="AF799" s="334"/>
      <c r="AG799" s="334"/>
      <c r="AH799" s="334"/>
      <c r="AI799" s="334"/>
      <c r="AJ799" s="334"/>
      <c r="AK799" s="334"/>
      <c r="AL799" s="334"/>
      <c r="AM799" s="334"/>
      <c r="AN799" s="334"/>
      <c r="AO799" s="334"/>
      <c r="AP799" s="59"/>
      <c r="AQ799" s="59"/>
      <c r="AR799" s="59"/>
    </row>
    <row r="800" spans="1:44" ht="10.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52"/>
      <c r="AD800" s="334"/>
      <c r="AE800" s="334"/>
      <c r="AF800" s="334"/>
      <c r="AG800" s="334"/>
      <c r="AH800" s="334"/>
      <c r="AI800" s="334"/>
      <c r="AJ800" s="334"/>
      <c r="AK800" s="334"/>
      <c r="AL800" s="334"/>
      <c r="AM800" s="334"/>
      <c r="AN800" s="334"/>
      <c r="AO800" s="334"/>
      <c r="AP800" s="59"/>
      <c r="AQ800" s="59"/>
      <c r="AR800" s="59"/>
    </row>
    <row r="801" spans="1:44" ht="10.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52"/>
      <c r="AD801" s="334"/>
      <c r="AE801" s="334"/>
      <c r="AF801" s="334"/>
      <c r="AG801" s="334"/>
      <c r="AH801" s="334"/>
      <c r="AI801" s="334"/>
      <c r="AJ801" s="334"/>
      <c r="AK801" s="334"/>
      <c r="AL801" s="334"/>
      <c r="AM801" s="334"/>
      <c r="AN801" s="334"/>
      <c r="AO801" s="334"/>
      <c r="AP801" s="59"/>
      <c r="AQ801" s="59"/>
      <c r="AR801" s="59"/>
    </row>
    <row r="802" spans="1:44" ht="10.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52"/>
      <c r="AD802" s="334"/>
      <c r="AE802" s="334"/>
      <c r="AF802" s="334"/>
      <c r="AG802" s="334"/>
      <c r="AH802" s="334"/>
      <c r="AI802" s="334"/>
      <c r="AJ802" s="334"/>
      <c r="AK802" s="334"/>
      <c r="AL802" s="334"/>
      <c r="AM802" s="334"/>
      <c r="AN802" s="334"/>
      <c r="AO802" s="334"/>
      <c r="AP802" s="59"/>
      <c r="AQ802" s="59"/>
      <c r="AR802" s="59"/>
    </row>
    <row r="803" spans="1:44" ht="10.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52"/>
      <c r="AD803" s="334"/>
      <c r="AE803" s="334"/>
      <c r="AF803" s="334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59"/>
      <c r="AQ803" s="59"/>
      <c r="AR803" s="59"/>
    </row>
    <row r="804" spans="1:44" ht="10.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52"/>
      <c r="AD804" s="334"/>
      <c r="AE804" s="334"/>
      <c r="AF804" s="334"/>
      <c r="AG804" s="334"/>
      <c r="AH804" s="334"/>
      <c r="AI804" s="334"/>
      <c r="AJ804" s="334"/>
      <c r="AK804" s="334"/>
      <c r="AL804" s="334"/>
      <c r="AM804" s="334"/>
      <c r="AN804" s="334"/>
      <c r="AO804" s="334"/>
      <c r="AP804" s="59"/>
      <c r="AQ804" s="59"/>
      <c r="AR804" s="59"/>
    </row>
    <row r="805" spans="1:44" ht="10.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52"/>
      <c r="AD805" s="334"/>
      <c r="AE805" s="334"/>
      <c r="AF805" s="334"/>
      <c r="AG805" s="334"/>
      <c r="AH805" s="334"/>
      <c r="AI805" s="334"/>
      <c r="AJ805" s="334"/>
      <c r="AK805" s="334"/>
      <c r="AL805" s="334"/>
      <c r="AM805" s="334"/>
      <c r="AN805" s="334"/>
      <c r="AO805" s="334"/>
      <c r="AP805" s="59"/>
      <c r="AQ805" s="59"/>
      <c r="AR805" s="59"/>
    </row>
    <row r="806" spans="1:44" ht="10.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52"/>
      <c r="AD806" s="334"/>
      <c r="AE806" s="334"/>
      <c r="AF806" s="334"/>
      <c r="AG806" s="334"/>
      <c r="AH806" s="334"/>
      <c r="AI806" s="334"/>
      <c r="AJ806" s="334"/>
      <c r="AK806" s="334"/>
      <c r="AL806" s="334"/>
      <c r="AM806" s="334"/>
      <c r="AN806" s="334"/>
      <c r="AO806" s="334"/>
      <c r="AP806" s="59"/>
      <c r="AQ806" s="59"/>
      <c r="AR806" s="59"/>
    </row>
    <row r="807" spans="1:44" ht="10.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52"/>
      <c r="AD807" s="334"/>
      <c r="AE807" s="334"/>
      <c r="AF807" s="334"/>
      <c r="AG807" s="334"/>
      <c r="AH807" s="334"/>
      <c r="AI807" s="334"/>
      <c r="AJ807" s="334"/>
      <c r="AK807" s="334"/>
      <c r="AL807" s="334"/>
      <c r="AM807" s="334"/>
      <c r="AN807" s="334"/>
      <c r="AO807" s="334"/>
      <c r="AP807" s="59"/>
      <c r="AQ807" s="59"/>
      <c r="AR807" s="59"/>
    </row>
    <row r="808" spans="1:44" ht="10.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52"/>
      <c r="AD808" s="334"/>
      <c r="AE808" s="334"/>
      <c r="AF808" s="334"/>
      <c r="AG808" s="334"/>
      <c r="AH808" s="334"/>
      <c r="AI808" s="334"/>
      <c r="AJ808" s="334"/>
      <c r="AK808" s="334"/>
      <c r="AL808" s="334"/>
      <c r="AM808" s="334"/>
      <c r="AN808" s="334"/>
      <c r="AO808" s="334"/>
      <c r="AP808" s="59"/>
      <c r="AQ808" s="59"/>
      <c r="AR808" s="59"/>
    </row>
    <row r="809" spans="1:44" ht="10.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52"/>
      <c r="AD809" s="334"/>
      <c r="AE809" s="334"/>
      <c r="AF809" s="334"/>
      <c r="AG809" s="334"/>
      <c r="AH809" s="334"/>
      <c r="AI809" s="334"/>
      <c r="AJ809" s="334"/>
      <c r="AK809" s="334"/>
      <c r="AL809" s="334"/>
      <c r="AM809" s="334"/>
      <c r="AN809" s="334"/>
      <c r="AO809" s="334"/>
      <c r="AP809" s="59"/>
      <c r="AQ809" s="59"/>
      <c r="AR809" s="59"/>
    </row>
    <row r="810" spans="1:44" ht="10.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52"/>
      <c r="AD810" s="334"/>
      <c r="AE810" s="334"/>
      <c r="AF810" s="334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59"/>
      <c r="AQ810" s="59"/>
      <c r="AR810" s="59"/>
    </row>
    <row r="811" spans="1:44" ht="10.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52"/>
      <c r="AD811" s="334"/>
      <c r="AE811" s="334"/>
      <c r="AF811" s="334"/>
      <c r="AG811" s="334"/>
      <c r="AH811" s="334"/>
      <c r="AI811" s="334"/>
      <c r="AJ811" s="334"/>
      <c r="AK811" s="334"/>
      <c r="AL811" s="334"/>
      <c r="AM811" s="334"/>
      <c r="AN811" s="334"/>
      <c r="AO811" s="334"/>
      <c r="AP811" s="59"/>
      <c r="AQ811" s="59"/>
      <c r="AR811" s="59"/>
    </row>
    <row r="812" spans="1:44" ht="10.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52"/>
      <c r="AD812" s="334"/>
      <c r="AE812" s="334"/>
      <c r="AF812" s="334"/>
      <c r="AG812" s="334"/>
      <c r="AH812" s="334"/>
      <c r="AI812" s="334"/>
      <c r="AJ812" s="334"/>
      <c r="AK812" s="334"/>
      <c r="AL812" s="334"/>
      <c r="AM812" s="334"/>
      <c r="AN812" s="334"/>
      <c r="AO812" s="334"/>
      <c r="AP812" s="59"/>
      <c r="AQ812" s="59"/>
      <c r="AR812" s="59"/>
    </row>
    <row r="813" spans="1:44" ht="10.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52"/>
      <c r="AD813" s="334"/>
      <c r="AE813" s="334"/>
      <c r="AF813" s="334"/>
      <c r="AG813" s="334"/>
      <c r="AH813" s="334"/>
      <c r="AI813" s="334"/>
      <c r="AJ813" s="334"/>
      <c r="AK813" s="334"/>
      <c r="AL813" s="334"/>
      <c r="AM813" s="334"/>
      <c r="AN813" s="334"/>
      <c r="AO813" s="334"/>
      <c r="AP813" s="59"/>
      <c r="AQ813" s="59"/>
      <c r="AR813" s="59"/>
    </row>
    <row r="814" spans="1:44" ht="10.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52"/>
      <c r="AD814" s="334"/>
      <c r="AE814" s="334"/>
      <c r="AF814" s="334"/>
      <c r="AG814" s="334"/>
      <c r="AH814" s="334"/>
      <c r="AI814" s="334"/>
      <c r="AJ814" s="334"/>
      <c r="AK814" s="334"/>
      <c r="AL814" s="334"/>
      <c r="AM814" s="334"/>
      <c r="AN814" s="334"/>
      <c r="AO814" s="334"/>
      <c r="AP814" s="59"/>
      <c r="AQ814" s="59"/>
      <c r="AR814" s="59"/>
    </row>
    <row r="815" spans="1:44" ht="10.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52"/>
      <c r="AD815" s="334"/>
      <c r="AE815" s="334"/>
      <c r="AF815" s="334"/>
      <c r="AG815" s="334"/>
      <c r="AH815" s="334"/>
      <c r="AI815" s="334"/>
      <c r="AJ815" s="334"/>
      <c r="AK815" s="334"/>
      <c r="AL815" s="334"/>
      <c r="AM815" s="334"/>
      <c r="AN815" s="334"/>
      <c r="AO815" s="334"/>
      <c r="AP815" s="59"/>
      <c r="AQ815" s="59"/>
      <c r="AR815" s="59"/>
    </row>
    <row r="816" spans="1:44" ht="10.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52"/>
      <c r="AD816" s="334"/>
      <c r="AE816" s="334"/>
      <c r="AF816" s="334"/>
      <c r="AG816" s="334"/>
      <c r="AH816" s="334"/>
      <c r="AI816" s="334"/>
      <c r="AJ816" s="334"/>
      <c r="AK816" s="334"/>
      <c r="AL816" s="334"/>
      <c r="AM816" s="334"/>
      <c r="AN816" s="334"/>
      <c r="AO816" s="334"/>
      <c r="AP816" s="59"/>
      <c r="AQ816" s="59"/>
      <c r="AR816" s="59"/>
    </row>
    <row r="817" spans="1:44" ht="10.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52"/>
      <c r="AD817" s="334"/>
      <c r="AE817" s="334"/>
      <c r="AF817" s="334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59"/>
      <c r="AQ817" s="59"/>
      <c r="AR817" s="59"/>
    </row>
    <row r="818" spans="1:44" ht="10.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52"/>
      <c r="AD818" s="334"/>
      <c r="AE818" s="334"/>
      <c r="AF818" s="334"/>
      <c r="AG818" s="334"/>
      <c r="AH818" s="334"/>
      <c r="AI818" s="334"/>
      <c r="AJ818" s="334"/>
      <c r="AK818" s="334"/>
      <c r="AL818" s="334"/>
      <c r="AM818" s="334"/>
      <c r="AN818" s="334"/>
      <c r="AO818" s="334"/>
      <c r="AP818" s="59"/>
      <c r="AQ818" s="59"/>
      <c r="AR818" s="59"/>
    </row>
    <row r="819" spans="1:44" ht="10.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52"/>
      <c r="AD819" s="334"/>
      <c r="AE819" s="334"/>
      <c r="AF819" s="334"/>
      <c r="AG819" s="334"/>
      <c r="AH819" s="334"/>
      <c r="AI819" s="334"/>
      <c r="AJ819" s="334"/>
      <c r="AK819" s="334"/>
      <c r="AL819" s="334"/>
      <c r="AM819" s="334"/>
      <c r="AN819" s="334"/>
      <c r="AO819" s="334"/>
      <c r="AP819" s="59"/>
      <c r="AQ819" s="59"/>
      <c r="AR819" s="59"/>
    </row>
    <row r="820" spans="1:44" ht="10.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52"/>
      <c r="AD820" s="334"/>
      <c r="AE820" s="334"/>
      <c r="AF820" s="334"/>
      <c r="AG820" s="334"/>
      <c r="AH820" s="334"/>
      <c r="AI820" s="334"/>
      <c r="AJ820" s="334"/>
      <c r="AK820" s="334"/>
      <c r="AL820" s="334"/>
      <c r="AM820" s="334"/>
      <c r="AN820" s="334"/>
      <c r="AO820" s="334"/>
      <c r="AP820" s="59"/>
      <c r="AQ820" s="59"/>
      <c r="AR820" s="59"/>
    </row>
    <row r="821" spans="1:44" ht="10.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52"/>
      <c r="AD821" s="334"/>
      <c r="AE821" s="334"/>
      <c r="AF821" s="334"/>
      <c r="AG821" s="334"/>
      <c r="AH821" s="334"/>
      <c r="AI821" s="334"/>
      <c r="AJ821" s="334"/>
      <c r="AK821" s="334"/>
      <c r="AL821" s="334"/>
      <c r="AM821" s="334"/>
      <c r="AN821" s="334"/>
      <c r="AO821" s="334"/>
      <c r="AP821" s="59"/>
      <c r="AQ821" s="59"/>
      <c r="AR821" s="59"/>
    </row>
    <row r="822" spans="1:44" ht="10.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52"/>
      <c r="AD822" s="334"/>
      <c r="AE822" s="334"/>
      <c r="AF822" s="334"/>
      <c r="AG822" s="334"/>
      <c r="AH822" s="334"/>
      <c r="AI822" s="334"/>
      <c r="AJ822" s="334"/>
      <c r="AK822" s="334"/>
      <c r="AL822" s="334"/>
      <c r="AM822" s="334"/>
      <c r="AN822" s="334"/>
      <c r="AO822" s="334"/>
      <c r="AP822" s="59"/>
      <c r="AQ822" s="59"/>
      <c r="AR822" s="59"/>
    </row>
    <row r="823" spans="1:44" ht="10.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52"/>
      <c r="AD823" s="334"/>
      <c r="AE823" s="334"/>
      <c r="AF823" s="334"/>
      <c r="AG823" s="334"/>
      <c r="AH823" s="334"/>
      <c r="AI823" s="334"/>
      <c r="AJ823" s="334"/>
      <c r="AK823" s="334"/>
      <c r="AL823" s="334"/>
      <c r="AM823" s="334"/>
      <c r="AN823" s="334"/>
      <c r="AO823" s="334"/>
      <c r="AP823" s="59"/>
      <c r="AQ823" s="59"/>
      <c r="AR823" s="59"/>
    </row>
    <row r="824" spans="1:44" ht="10.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52"/>
      <c r="AD824" s="334"/>
      <c r="AE824" s="334"/>
      <c r="AF824" s="334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59"/>
      <c r="AQ824" s="59"/>
      <c r="AR824" s="59"/>
    </row>
    <row r="825" spans="1:44" ht="10.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52"/>
      <c r="AD825" s="334"/>
      <c r="AE825" s="334"/>
      <c r="AF825" s="334"/>
      <c r="AG825" s="334"/>
      <c r="AH825" s="334"/>
      <c r="AI825" s="334"/>
      <c r="AJ825" s="334"/>
      <c r="AK825" s="334"/>
      <c r="AL825" s="334"/>
      <c r="AM825" s="334"/>
      <c r="AN825" s="334"/>
      <c r="AO825" s="334"/>
      <c r="AP825" s="59"/>
      <c r="AQ825" s="59"/>
      <c r="AR825" s="59"/>
    </row>
    <row r="826" spans="1:44" ht="10.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52"/>
      <c r="AD826" s="334"/>
      <c r="AE826" s="334"/>
      <c r="AF826" s="334"/>
      <c r="AG826" s="334"/>
      <c r="AH826" s="334"/>
      <c r="AI826" s="334"/>
      <c r="AJ826" s="334"/>
      <c r="AK826" s="334"/>
      <c r="AL826" s="334"/>
      <c r="AM826" s="334"/>
      <c r="AN826" s="334"/>
      <c r="AO826" s="334"/>
      <c r="AP826" s="59"/>
      <c r="AQ826" s="59"/>
      <c r="AR826" s="59"/>
    </row>
    <row r="827" spans="1:44" ht="10.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52"/>
      <c r="AD827" s="334"/>
      <c r="AE827" s="334"/>
      <c r="AF827" s="334"/>
      <c r="AG827" s="334"/>
      <c r="AH827" s="334"/>
      <c r="AI827" s="334"/>
      <c r="AJ827" s="334"/>
      <c r="AK827" s="334"/>
      <c r="AL827" s="334"/>
      <c r="AM827" s="334"/>
      <c r="AN827" s="334"/>
      <c r="AO827" s="334"/>
      <c r="AP827" s="59"/>
      <c r="AQ827" s="59"/>
      <c r="AR827" s="59"/>
    </row>
    <row r="828" spans="1:44" ht="10.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52"/>
      <c r="AD828" s="334"/>
      <c r="AE828" s="334"/>
      <c r="AF828" s="334"/>
      <c r="AG828" s="334"/>
      <c r="AH828" s="334"/>
      <c r="AI828" s="334"/>
      <c r="AJ828" s="334"/>
      <c r="AK828" s="334"/>
      <c r="AL828" s="334"/>
      <c r="AM828" s="334"/>
      <c r="AN828" s="334"/>
      <c r="AO828" s="334"/>
      <c r="AP828" s="59"/>
      <c r="AQ828" s="59"/>
      <c r="AR828" s="59"/>
    </row>
    <row r="829" spans="1:44" ht="10.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52"/>
      <c r="AD829" s="334"/>
      <c r="AE829" s="334"/>
      <c r="AF829" s="334"/>
      <c r="AG829" s="334"/>
      <c r="AH829" s="334"/>
      <c r="AI829" s="334"/>
      <c r="AJ829" s="334"/>
      <c r="AK829" s="334"/>
      <c r="AL829" s="334"/>
      <c r="AM829" s="334"/>
      <c r="AN829" s="334"/>
      <c r="AO829" s="334"/>
      <c r="AP829" s="59"/>
      <c r="AQ829" s="59"/>
      <c r="AR829" s="59"/>
    </row>
    <row r="830" spans="1:44" ht="10.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52"/>
      <c r="AD830" s="334"/>
      <c r="AE830" s="334"/>
      <c r="AF830" s="334"/>
      <c r="AG830" s="334"/>
      <c r="AH830" s="334"/>
      <c r="AI830" s="334"/>
      <c r="AJ830" s="334"/>
      <c r="AK830" s="334"/>
      <c r="AL830" s="334"/>
      <c r="AM830" s="334"/>
      <c r="AN830" s="334"/>
      <c r="AO830" s="334"/>
      <c r="AP830" s="59"/>
      <c r="AQ830" s="59"/>
      <c r="AR830" s="59"/>
    </row>
    <row r="831" spans="1:44" ht="10.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52"/>
      <c r="AD831" s="334"/>
      <c r="AE831" s="334"/>
      <c r="AF831" s="334"/>
      <c r="AG831" s="334"/>
      <c r="AH831" s="334"/>
      <c r="AI831" s="334"/>
      <c r="AJ831" s="334"/>
      <c r="AK831" s="334"/>
      <c r="AL831" s="334"/>
      <c r="AM831" s="334"/>
      <c r="AN831" s="334"/>
      <c r="AO831" s="334"/>
      <c r="AP831" s="59"/>
      <c r="AQ831" s="59"/>
      <c r="AR831" s="59"/>
    </row>
    <row r="832" spans="1:44" ht="10.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52"/>
      <c r="AD832" s="334"/>
      <c r="AE832" s="334"/>
      <c r="AF832" s="334"/>
      <c r="AG832" s="334"/>
      <c r="AH832" s="334"/>
      <c r="AI832" s="334"/>
      <c r="AJ832" s="334"/>
      <c r="AK832" s="334"/>
      <c r="AL832" s="334"/>
      <c r="AM832" s="334"/>
      <c r="AN832" s="334"/>
      <c r="AO832" s="334"/>
      <c r="AP832" s="59"/>
      <c r="AQ832" s="59"/>
      <c r="AR832" s="59"/>
    </row>
    <row r="833" spans="1:44" ht="10.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52"/>
      <c r="AD833" s="334"/>
      <c r="AE833" s="334"/>
      <c r="AF833" s="334"/>
      <c r="AG833" s="334"/>
      <c r="AH833" s="334"/>
      <c r="AI833" s="334"/>
      <c r="AJ833" s="334"/>
      <c r="AK833" s="334"/>
      <c r="AL833" s="334"/>
      <c r="AM833" s="334"/>
      <c r="AN833" s="334"/>
      <c r="AO833" s="334"/>
      <c r="AP833" s="59"/>
      <c r="AQ833" s="59"/>
      <c r="AR833" s="59"/>
    </row>
    <row r="834" spans="1:44" ht="10.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52"/>
      <c r="AD834" s="334"/>
      <c r="AE834" s="334"/>
      <c r="AF834" s="334"/>
      <c r="AG834" s="334"/>
      <c r="AH834" s="334"/>
      <c r="AI834" s="334"/>
      <c r="AJ834" s="334"/>
      <c r="AK834" s="334"/>
      <c r="AL834" s="334"/>
      <c r="AM834" s="334"/>
      <c r="AN834" s="334"/>
      <c r="AO834" s="334"/>
      <c r="AP834" s="59"/>
      <c r="AQ834" s="59"/>
      <c r="AR834" s="59"/>
    </row>
    <row r="835" spans="1:44" ht="10.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52"/>
      <c r="AD835" s="334"/>
      <c r="AE835" s="334"/>
      <c r="AF835" s="334"/>
      <c r="AG835" s="334"/>
      <c r="AH835" s="334"/>
      <c r="AI835" s="334"/>
      <c r="AJ835" s="334"/>
      <c r="AK835" s="334"/>
      <c r="AL835" s="334"/>
      <c r="AM835" s="334"/>
      <c r="AN835" s="334"/>
      <c r="AO835" s="334"/>
      <c r="AP835" s="59"/>
      <c r="AQ835" s="59"/>
      <c r="AR835" s="59"/>
    </row>
    <row r="836" spans="1:44" ht="10.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52"/>
      <c r="AD836" s="334"/>
      <c r="AE836" s="334"/>
      <c r="AF836" s="334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59"/>
      <c r="AQ836" s="59"/>
      <c r="AR836" s="59"/>
    </row>
    <row r="837" spans="1:44" ht="10.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52"/>
      <c r="AD837" s="334"/>
      <c r="AE837" s="334"/>
      <c r="AF837" s="334"/>
      <c r="AG837" s="334"/>
      <c r="AH837" s="334"/>
      <c r="AI837" s="334"/>
      <c r="AJ837" s="334"/>
      <c r="AK837" s="334"/>
      <c r="AL837" s="334"/>
      <c r="AM837" s="334"/>
      <c r="AN837" s="334"/>
      <c r="AO837" s="334"/>
      <c r="AP837" s="59"/>
      <c r="AQ837" s="59"/>
      <c r="AR837" s="59"/>
    </row>
    <row r="838" spans="1:44" ht="10.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52"/>
      <c r="AD838" s="334"/>
      <c r="AE838" s="334"/>
      <c r="AF838" s="334"/>
      <c r="AG838" s="334"/>
      <c r="AH838" s="334"/>
      <c r="AI838" s="334"/>
      <c r="AJ838" s="334"/>
      <c r="AK838" s="334"/>
      <c r="AL838" s="334"/>
      <c r="AM838" s="334"/>
      <c r="AN838" s="334"/>
      <c r="AO838" s="334"/>
      <c r="AP838" s="59"/>
      <c r="AQ838" s="59"/>
      <c r="AR838" s="59"/>
    </row>
    <row r="839" spans="1:44" ht="10.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52"/>
      <c r="AD839" s="334"/>
      <c r="AE839" s="334"/>
      <c r="AF839" s="334"/>
      <c r="AG839" s="334"/>
      <c r="AH839" s="334"/>
      <c r="AI839" s="334"/>
      <c r="AJ839" s="334"/>
      <c r="AK839" s="334"/>
      <c r="AL839" s="334"/>
      <c r="AM839" s="334"/>
      <c r="AN839" s="334"/>
      <c r="AO839" s="334"/>
      <c r="AP839" s="59"/>
      <c r="AQ839" s="59"/>
      <c r="AR839" s="59"/>
    </row>
    <row r="840" spans="1:44" ht="10.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52"/>
      <c r="AD840" s="334"/>
      <c r="AE840" s="334"/>
      <c r="AF840" s="334"/>
      <c r="AG840" s="334"/>
      <c r="AH840" s="334"/>
      <c r="AI840" s="334"/>
      <c r="AJ840" s="334"/>
      <c r="AK840" s="334"/>
      <c r="AL840" s="334"/>
      <c r="AM840" s="334"/>
      <c r="AN840" s="334"/>
      <c r="AO840" s="334"/>
      <c r="AP840" s="59"/>
      <c r="AQ840" s="59"/>
      <c r="AR840" s="59"/>
    </row>
    <row r="841" spans="1:44" ht="10.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52"/>
      <c r="AD841" s="334"/>
      <c r="AE841" s="334"/>
      <c r="AF841" s="334"/>
      <c r="AG841" s="334"/>
      <c r="AH841" s="334"/>
      <c r="AI841" s="334"/>
      <c r="AJ841" s="334"/>
      <c r="AK841" s="334"/>
      <c r="AL841" s="334"/>
      <c r="AM841" s="334"/>
      <c r="AN841" s="334"/>
      <c r="AO841" s="334"/>
      <c r="AP841" s="59"/>
      <c r="AQ841" s="59"/>
      <c r="AR841" s="59"/>
    </row>
    <row r="842" spans="1:44" ht="10.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52"/>
      <c r="AD842" s="334"/>
      <c r="AE842" s="334"/>
      <c r="AF842" s="334"/>
      <c r="AG842" s="334"/>
      <c r="AH842" s="334"/>
      <c r="AI842" s="334"/>
      <c r="AJ842" s="334"/>
      <c r="AK842" s="334"/>
      <c r="AL842" s="334"/>
      <c r="AM842" s="334"/>
      <c r="AN842" s="334"/>
      <c r="AO842" s="334"/>
      <c r="AP842" s="59"/>
      <c r="AQ842" s="59"/>
      <c r="AR842" s="59"/>
    </row>
    <row r="843" spans="1:44" ht="10.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52"/>
      <c r="AD843" s="334"/>
      <c r="AE843" s="334"/>
      <c r="AF843" s="334"/>
      <c r="AG843" s="334"/>
      <c r="AH843" s="334"/>
      <c r="AI843" s="334"/>
      <c r="AJ843" s="334"/>
      <c r="AK843" s="334"/>
      <c r="AL843" s="334"/>
      <c r="AM843" s="334"/>
      <c r="AN843" s="334"/>
      <c r="AO843" s="334"/>
      <c r="AP843" s="59"/>
      <c r="AQ843" s="59"/>
      <c r="AR843" s="59"/>
    </row>
    <row r="844" spans="1:44" ht="10.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52"/>
      <c r="AD844" s="334"/>
      <c r="AE844" s="334"/>
      <c r="AF844" s="334"/>
      <c r="AG844" s="334"/>
      <c r="AH844" s="334"/>
      <c r="AI844" s="334"/>
      <c r="AJ844" s="334"/>
      <c r="AK844" s="334"/>
      <c r="AL844" s="334"/>
      <c r="AM844" s="334"/>
      <c r="AN844" s="334"/>
      <c r="AO844" s="334"/>
      <c r="AP844" s="59"/>
      <c r="AQ844" s="59"/>
      <c r="AR844" s="59"/>
    </row>
    <row r="845" spans="1:44" ht="10.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52"/>
      <c r="AD845" s="334"/>
      <c r="AE845" s="334"/>
      <c r="AF845" s="334"/>
      <c r="AG845" s="334"/>
      <c r="AH845" s="334"/>
      <c r="AI845" s="334"/>
      <c r="AJ845" s="334"/>
      <c r="AK845" s="334"/>
      <c r="AL845" s="334"/>
      <c r="AM845" s="334"/>
      <c r="AN845" s="334"/>
      <c r="AO845" s="334"/>
      <c r="AP845" s="59"/>
      <c r="AQ845" s="59"/>
      <c r="AR845" s="59"/>
    </row>
    <row r="846" spans="1:44" ht="10.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52"/>
      <c r="AD846" s="334"/>
      <c r="AE846" s="334"/>
      <c r="AF846" s="334"/>
      <c r="AG846" s="334"/>
      <c r="AH846" s="334"/>
      <c r="AI846" s="334"/>
      <c r="AJ846" s="334"/>
      <c r="AK846" s="334"/>
      <c r="AL846" s="334"/>
      <c r="AM846" s="334"/>
      <c r="AN846" s="334"/>
      <c r="AO846" s="334"/>
      <c r="AP846" s="59"/>
      <c r="AQ846" s="59"/>
      <c r="AR846" s="59"/>
    </row>
    <row r="847" spans="1:44" ht="10.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52"/>
      <c r="AD847" s="334"/>
      <c r="AE847" s="334"/>
      <c r="AF847" s="334"/>
      <c r="AG847" s="334"/>
      <c r="AH847" s="334"/>
      <c r="AI847" s="334"/>
      <c r="AJ847" s="334"/>
      <c r="AK847" s="334"/>
      <c r="AL847" s="334"/>
      <c r="AM847" s="334"/>
      <c r="AN847" s="334"/>
      <c r="AO847" s="334"/>
      <c r="AP847" s="59"/>
      <c r="AQ847" s="59"/>
      <c r="AR847" s="59"/>
    </row>
    <row r="848" spans="1:44" ht="10.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52"/>
      <c r="AD848" s="334"/>
      <c r="AE848" s="334"/>
      <c r="AF848" s="334"/>
      <c r="AG848" s="334"/>
      <c r="AH848" s="334"/>
      <c r="AI848" s="334"/>
      <c r="AJ848" s="334"/>
      <c r="AK848" s="334"/>
      <c r="AL848" s="334"/>
      <c r="AM848" s="334"/>
      <c r="AN848" s="334"/>
      <c r="AO848" s="334"/>
      <c r="AP848" s="59"/>
      <c r="AQ848" s="59"/>
      <c r="AR848" s="59"/>
    </row>
    <row r="849" spans="1:44" ht="10.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52"/>
      <c r="AD849" s="334"/>
      <c r="AE849" s="334"/>
      <c r="AF849" s="334"/>
      <c r="AG849" s="334"/>
      <c r="AH849" s="334"/>
      <c r="AI849" s="334"/>
      <c r="AJ849" s="334"/>
      <c r="AK849" s="334"/>
      <c r="AL849" s="334"/>
      <c r="AM849" s="334"/>
      <c r="AN849" s="334"/>
      <c r="AO849" s="334"/>
      <c r="AP849" s="59"/>
      <c r="AQ849" s="59"/>
      <c r="AR849" s="59"/>
    </row>
    <row r="850" spans="1:44" ht="10.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52"/>
      <c r="AD850" s="334"/>
      <c r="AE850" s="334"/>
      <c r="AF850" s="334"/>
      <c r="AG850" s="334"/>
      <c r="AH850" s="334"/>
      <c r="AI850" s="334"/>
      <c r="AJ850" s="334"/>
      <c r="AK850" s="334"/>
      <c r="AL850" s="334"/>
      <c r="AM850" s="334"/>
      <c r="AN850" s="334"/>
      <c r="AO850" s="334"/>
      <c r="AP850" s="59"/>
      <c r="AQ850" s="59"/>
      <c r="AR850" s="59"/>
    </row>
    <row r="851" spans="1:44" ht="10.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52"/>
      <c r="AD851" s="334"/>
      <c r="AE851" s="334"/>
      <c r="AF851" s="334"/>
      <c r="AG851" s="334"/>
      <c r="AH851" s="334"/>
      <c r="AI851" s="334"/>
      <c r="AJ851" s="334"/>
      <c r="AK851" s="334"/>
      <c r="AL851" s="334"/>
      <c r="AM851" s="334"/>
      <c r="AN851" s="334"/>
      <c r="AO851" s="334"/>
      <c r="AP851" s="59"/>
      <c r="AQ851" s="59"/>
      <c r="AR851" s="59"/>
    </row>
    <row r="852" spans="1:44" ht="10.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52"/>
      <c r="AD852" s="334"/>
      <c r="AE852" s="334"/>
      <c r="AF852" s="334"/>
      <c r="AG852" s="334"/>
      <c r="AH852" s="334"/>
      <c r="AI852" s="334"/>
      <c r="AJ852" s="334"/>
      <c r="AK852" s="334"/>
      <c r="AL852" s="334"/>
      <c r="AM852" s="334"/>
      <c r="AN852" s="334"/>
      <c r="AO852" s="334"/>
      <c r="AP852" s="59"/>
      <c r="AQ852" s="59"/>
      <c r="AR852" s="59"/>
    </row>
    <row r="853" spans="1:44" ht="10.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52"/>
      <c r="AD853" s="334"/>
      <c r="AE853" s="334"/>
      <c r="AF853" s="334"/>
      <c r="AG853" s="334"/>
      <c r="AH853" s="334"/>
      <c r="AI853" s="334"/>
      <c r="AJ853" s="334"/>
      <c r="AK853" s="334"/>
      <c r="AL853" s="334"/>
      <c r="AM853" s="334"/>
      <c r="AN853" s="334"/>
      <c r="AO853" s="334"/>
      <c r="AP853" s="59"/>
      <c r="AQ853" s="59"/>
      <c r="AR853" s="59"/>
    </row>
    <row r="854" spans="1:44" ht="10.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52"/>
      <c r="AD854" s="334"/>
      <c r="AE854" s="334"/>
      <c r="AF854" s="334"/>
      <c r="AG854" s="334"/>
      <c r="AH854" s="334"/>
      <c r="AI854" s="334"/>
      <c r="AJ854" s="334"/>
      <c r="AK854" s="334"/>
      <c r="AL854" s="334"/>
      <c r="AM854" s="334"/>
      <c r="AN854" s="334"/>
      <c r="AO854" s="334"/>
      <c r="AP854" s="59"/>
      <c r="AQ854" s="59"/>
      <c r="AR854" s="59"/>
    </row>
    <row r="855" spans="1:44" ht="10.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52"/>
      <c r="AD855" s="334"/>
      <c r="AE855" s="334"/>
      <c r="AF855" s="334"/>
      <c r="AG855" s="334"/>
      <c r="AH855" s="334"/>
      <c r="AI855" s="334"/>
      <c r="AJ855" s="334"/>
      <c r="AK855" s="334"/>
      <c r="AL855" s="334"/>
      <c r="AM855" s="334"/>
      <c r="AN855" s="334"/>
      <c r="AO855" s="334"/>
      <c r="AP855" s="59"/>
      <c r="AQ855" s="59"/>
      <c r="AR855" s="59"/>
    </row>
    <row r="856" spans="1:44" ht="10.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52"/>
      <c r="AD856" s="334"/>
      <c r="AE856" s="334"/>
      <c r="AF856" s="334"/>
      <c r="AG856" s="334"/>
      <c r="AH856" s="334"/>
      <c r="AI856" s="334"/>
      <c r="AJ856" s="334"/>
      <c r="AK856" s="334"/>
      <c r="AL856" s="334"/>
      <c r="AM856" s="334"/>
      <c r="AN856" s="334"/>
      <c r="AO856" s="334"/>
      <c r="AP856" s="59"/>
      <c r="AQ856" s="59"/>
      <c r="AR856" s="59"/>
    </row>
    <row r="857" spans="1:44" ht="10.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52"/>
      <c r="AD857" s="334"/>
      <c r="AE857" s="334"/>
      <c r="AF857" s="334"/>
      <c r="AG857" s="334"/>
      <c r="AH857" s="334"/>
      <c r="AI857" s="334"/>
      <c r="AJ857" s="334"/>
      <c r="AK857" s="334"/>
      <c r="AL857" s="334"/>
      <c r="AM857" s="334"/>
      <c r="AN857" s="334"/>
      <c r="AO857" s="334"/>
      <c r="AP857" s="59"/>
      <c r="AQ857" s="59"/>
      <c r="AR857" s="59"/>
    </row>
    <row r="858" spans="1:44" ht="10.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52"/>
      <c r="AD858" s="334"/>
      <c r="AE858" s="334"/>
      <c r="AF858" s="334"/>
      <c r="AG858" s="334"/>
      <c r="AH858" s="334"/>
      <c r="AI858" s="334"/>
      <c r="AJ858" s="334"/>
      <c r="AK858" s="334"/>
      <c r="AL858" s="334"/>
      <c r="AM858" s="334"/>
      <c r="AN858" s="334"/>
      <c r="AO858" s="334"/>
      <c r="AP858" s="59"/>
      <c r="AQ858" s="59"/>
      <c r="AR858" s="59"/>
    </row>
    <row r="859" spans="1:44" ht="10.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52"/>
      <c r="AD859" s="334"/>
      <c r="AE859" s="334"/>
      <c r="AF859" s="334"/>
      <c r="AG859" s="334"/>
      <c r="AH859" s="334"/>
      <c r="AI859" s="334"/>
      <c r="AJ859" s="334"/>
      <c r="AK859" s="334"/>
      <c r="AL859" s="334"/>
      <c r="AM859" s="334"/>
      <c r="AN859" s="334"/>
      <c r="AO859" s="334"/>
      <c r="AP859" s="59"/>
      <c r="AQ859" s="59"/>
      <c r="AR859" s="59"/>
    </row>
    <row r="860" spans="1:44" ht="10.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52"/>
      <c r="AD860" s="334"/>
      <c r="AE860" s="334"/>
      <c r="AF860" s="334"/>
      <c r="AG860" s="334"/>
      <c r="AH860" s="334"/>
      <c r="AI860" s="334"/>
      <c r="AJ860" s="334"/>
      <c r="AK860" s="334"/>
      <c r="AL860" s="334"/>
      <c r="AM860" s="334"/>
      <c r="AN860" s="334"/>
      <c r="AO860" s="334"/>
      <c r="AP860" s="59"/>
      <c r="AQ860" s="59"/>
      <c r="AR860" s="59"/>
    </row>
    <row r="861" spans="1:44" ht="10.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52"/>
      <c r="AD861" s="334"/>
      <c r="AE861" s="334"/>
      <c r="AF861" s="334"/>
      <c r="AG861" s="334"/>
      <c r="AH861" s="334"/>
      <c r="AI861" s="334"/>
      <c r="AJ861" s="334"/>
      <c r="AK861" s="334"/>
      <c r="AL861" s="334"/>
      <c r="AM861" s="334"/>
      <c r="AN861" s="334"/>
      <c r="AO861" s="334"/>
      <c r="AP861" s="59"/>
      <c r="AQ861" s="59"/>
      <c r="AR861" s="59"/>
    </row>
    <row r="862" spans="1:44" ht="10.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52"/>
      <c r="AD862" s="334"/>
      <c r="AE862" s="334"/>
      <c r="AF862" s="334"/>
      <c r="AG862" s="334"/>
      <c r="AH862" s="334"/>
      <c r="AI862" s="334"/>
      <c r="AJ862" s="334"/>
      <c r="AK862" s="334"/>
      <c r="AL862" s="334"/>
      <c r="AM862" s="334"/>
      <c r="AN862" s="334"/>
      <c r="AO862" s="334"/>
      <c r="AP862" s="59"/>
      <c r="AQ862" s="59"/>
      <c r="AR862" s="59"/>
    </row>
    <row r="863" spans="1:44" ht="10.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52"/>
      <c r="AD863" s="334"/>
      <c r="AE863" s="334"/>
      <c r="AF863" s="334"/>
      <c r="AG863" s="334"/>
      <c r="AH863" s="334"/>
      <c r="AI863" s="334"/>
      <c r="AJ863" s="334"/>
      <c r="AK863" s="334"/>
      <c r="AL863" s="334"/>
      <c r="AM863" s="334"/>
      <c r="AN863" s="334"/>
      <c r="AO863" s="334"/>
      <c r="AP863" s="59"/>
      <c r="AQ863" s="59"/>
      <c r="AR863" s="59"/>
    </row>
    <row r="864" spans="1:44" ht="10.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52"/>
      <c r="AD864" s="334"/>
      <c r="AE864" s="334"/>
      <c r="AF864" s="334"/>
      <c r="AG864" s="334"/>
      <c r="AH864" s="334"/>
      <c r="AI864" s="334"/>
      <c r="AJ864" s="334"/>
      <c r="AK864" s="334"/>
      <c r="AL864" s="334"/>
      <c r="AM864" s="334"/>
      <c r="AN864" s="334"/>
      <c r="AO864" s="334"/>
      <c r="AP864" s="59"/>
      <c r="AQ864" s="59"/>
      <c r="AR864" s="59"/>
    </row>
    <row r="865" spans="1:44" ht="10.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52"/>
      <c r="AD865" s="334"/>
      <c r="AE865" s="334"/>
      <c r="AF865" s="334"/>
      <c r="AG865" s="334"/>
      <c r="AH865" s="334"/>
      <c r="AI865" s="334"/>
      <c r="AJ865" s="334"/>
      <c r="AK865" s="334"/>
      <c r="AL865" s="334"/>
      <c r="AM865" s="334"/>
      <c r="AN865" s="334"/>
      <c r="AO865" s="334"/>
      <c r="AP865" s="59"/>
      <c r="AQ865" s="59"/>
      <c r="AR865" s="59"/>
    </row>
    <row r="866" spans="1:44" ht="10.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52"/>
      <c r="AD866" s="334"/>
      <c r="AE866" s="334"/>
      <c r="AF866" s="334"/>
      <c r="AG866" s="334"/>
      <c r="AH866" s="334"/>
      <c r="AI866" s="334"/>
      <c r="AJ866" s="334"/>
      <c r="AK866" s="334"/>
      <c r="AL866" s="334"/>
      <c r="AM866" s="334"/>
      <c r="AN866" s="334"/>
      <c r="AO866" s="334"/>
      <c r="AP866" s="59"/>
      <c r="AQ866" s="59"/>
      <c r="AR866" s="59"/>
    </row>
    <row r="867" spans="1:44" ht="10.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52"/>
      <c r="AD867" s="334"/>
      <c r="AE867" s="334"/>
      <c r="AF867" s="334"/>
      <c r="AG867" s="334"/>
      <c r="AH867" s="334"/>
      <c r="AI867" s="334"/>
      <c r="AJ867" s="334"/>
      <c r="AK867" s="334"/>
      <c r="AL867" s="334"/>
      <c r="AM867" s="334"/>
      <c r="AN867" s="334"/>
      <c r="AO867" s="334"/>
      <c r="AP867" s="59"/>
      <c r="AQ867" s="59"/>
      <c r="AR867" s="59"/>
    </row>
    <row r="868" spans="1:44" ht="10.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52"/>
      <c r="AD868" s="334"/>
      <c r="AE868" s="334"/>
      <c r="AF868" s="334"/>
      <c r="AG868" s="334"/>
      <c r="AH868" s="334"/>
      <c r="AI868" s="334"/>
      <c r="AJ868" s="334"/>
      <c r="AK868" s="334"/>
      <c r="AL868" s="334"/>
      <c r="AM868" s="334"/>
      <c r="AN868" s="334"/>
      <c r="AO868" s="334"/>
      <c r="AP868" s="59"/>
      <c r="AQ868" s="59"/>
      <c r="AR868" s="59"/>
    </row>
    <row r="869" spans="1:44" ht="10.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52"/>
      <c r="AD869" s="334"/>
      <c r="AE869" s="334"/>
      <c r="AF869" s="334"/>
      <c r="AG869" s="334"/>
      <c r="AH869" s="334"/>
      <c r="AI869" s="334"/>
      <c r="AJ869" s="334"/>
      <c r="AK869" s="334"/>
      <c r="AL869" s="334"/>
      <c r="AM869" s="334"/>
      <c r="AN869" s="334"/>
      <c r="AO869" s="334"/>
      <c r="AP869" s="59"/>
      <c r="AQ869" s="59"/>
      <c r="AR869" s="59"/>
    </row>
    <row r="870" spans="1:44" ht="10.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52"/>
      <c r="AD870" s="334"/>
      <c r="AE870" s="334"/>
      <c r="AF870" s="334"/>
      <c r="AG870" s="334"/>
      <c r="AH870" s="334"/>
      <c r="AI870" s="334"/>
      <c r="AJ870" s="334"/>
      <c r="AK870" s="334"/>
      <c r="AL870" s="334"/>
      <c r="AM870" s="334"/>
      <c r="AN870" s="334"/>
      <c r="AO870" s="334"/>
      <c r="AP870" s="59"/>
      <c r="AQ870" s="59"/>
      <c r="AR870" s="59"/>
    </row>
    <row r="871" spans="1:44" ht="10.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52"/>
      <c r="AD871" s="334"/>
      <c r="AE871" s="334"/>
      <c r="AF871" s="334"/>
      <c r="AG871" s="334"/>
      <c r="AH871" s="334"/>
      <c r="AI871" s="334"/>
      <c r="AJ871" s="334"/>
      <c r="AK871" s="334"/>
      <c r="AL871" s="334"/>
      <c r="AM871" s="334"/>
      <c r="AN871" s="334"/>
      <c r="AO871" s="334"/>
      <c r="AP871" s="59"/>
      <c r="AQ871" s="59"/>
      <c r="AR871" s="59"/>
    </row>
    <row r="872" spans="1:44" ht="10.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52"/>
      <c r="AD872" s="334"/>
      <c r="AE872" s="334"/>
      <c r="AF872" s="334"/>
      <c r="AG872" s="334"/>
      <c r="AH872" s="334"/>
      <c r="AI872" s="334"/>
      <c r="AJ872" s="334"/>
      <c r="AK872" s="334"/>
      <c r="AL872" s="334"/>
      <c r="AM872" s="334"/>
      <c r="AN872" s="334"/>
      <c r="AO872" s="334"/>
      <c r="AP872" s="59"/>
      <c r="AQ872" s="59"/>
      <c r="AR872" s="59"/>
    </row>
    <row r="873" spans="1:44" ht="10.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52"/>
      <c r="AD873" s="334"/>
      <c r="AE873" s="334"/>
      <c r="AF873" s="334"/>
      <c r="AG873" s="334"/>
      <c r="AH873" s="334"/>
      <c r="AI873" s="334"/>
      <c r="AJ873" s="334"/>
      <c r="AK873" s="334"/>
      <c r="AL873" s="334"/>
      <c r="AM873" s="334"/>
      <c r="AN873" s="334"/>
      <c r="AO873" s="334"/>
      <c r="AP873" s="59"/>
      <c r="AQ873" s="59"/>
      <c r="AR873" s="59"/>
    </row>
    <row r="874" spans="1:44" ht="10.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52"/>
      <c r="AD874" s="334"/>
      <c r="AE874" s="334"/>
      <c r="AF874" s="334"/>
      <c r="AG874" s="334"/>
      <c r="AH874" s="334"/>
      <c r="AI874" s="334"/>
      <c r="AJ874" s="334"/>
      <c r="AK874" s="334"/>
      <c r="AL874" s="334"/>
      <c r="AM874" s="334"/>
      <c r="AN874" s="334"/>
      <c r="AO874" s="334"/>
      <c r="AP874" s="59"/>
      <c r="AQ874" s="59"/>
      <c r="AR874" s="59"/>
    </row>
    <row r="875" spans="1:44" ht="10.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52"/>
      <c r="AD875" s="334"/>
      <c r="AE875" s="334"/>
      <c r="AF875" s="334"/>
      <c r="AG875" s="334"/>
      <c r="AH875" s="334"/>
      <c r="AI875" s="334"/>
      <c r="AJ875" s="334"/>
      <c r="AK875" s="334"/>
      <c r="AL875" s="334"/>
      <c r="AM875" s="334"/>
      <c r="AN875" s="334"/>
      <c r="AO875" s="334"/>
      <c r="AP875" s="59"/>
      <c r="AQ875" s="59"/>
      <c r="AR875" s="59"/>
    </row>
    <row r="876" spans="1:44" ht="10.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52"/>
      <c r="AD876" s="334"/>
      <c r="AE876" s="334"/>
      <c r="AF876" s="334"/>
      <c r="AG876" s="334"/>
      <c r="AH876" s="334"/>
      <c r="AI876" s="334"/>
      <c r="AJ876" s="334"/>
      <c r="AK876" s="334"/>
      <c r="AL876" s="334"/>
      <c r="AM876" s="334"/>
      <c r="AN876" s="334"/>
      <c r="AO876" s="334"/>
      <c r="AP876" s="59"/>
      <c r="AQ876" s="59"/>
      <c r="AR876" s="59"/>
    </row>
    <row r="877" spans="1:44" ht="10.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52"/>
      <c r="AD877" s="334"/>
      <c r="AE877" s="334"/>
      <c r="AF877" s="334"/>
      <c r="AG877" s="334"/>
      <c r="AH877" s="334"/>
      <c r="AI877" s="334"/>
      <c r="AJ877" s="334"/>
      <c r="AK877" s="334"/>
      <c r="AL877" s="334"/>
      <c r="AM877" s="334"/>
      <c r="AN877" s="334"/>
      <c r="AO877" s="334"/>
      <c r="AP877" s="59"/>
      <c r="AQ877" s="59"/>
      <c r="AR877" s="59"/>
    </row>
    <row r="878" spans="1:44" ht="10.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52"/>
      <c r="AD878" s="334"/>
      <c r="AE878" s="334"/>
      <c r="AF878" s="334"/>
      <c r="AG878" s="334"/>
      <c r="AH878" s="334"/>
      <c r="AI878" s="334"/>
      <c r="AJ878" s="334"/>
      <c r="AK878" s="334"/>
      <c r="AL878" s="334"/>
      <c r="AM878" s="334"/>
      <c r="AN878" s="334"/>
      <c r="AO878" s="334"/>
      <c r="AP878" s="59"/>
      <c r="AQ878" s="59"/>
      <c r="AR878" s="59"/>
    </row>
    <row r="879" spans="1:44" ht="10.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52"/>
      <c r="AD879" s="334"/>
      <c r="AE879" s="334"/>
      <c r="AF879" s="334"/>
      <c r="AG879" s="334"/>
      <c r="AH879" s="334"/>
      <c r="AI879" s="334"/>
      <c r="AJ879" s="334"/>
      <c r="AK879" s="334"/>
      <c r="AL879" s="334"/>
      <c r="AM879" s="334"/>
      <c r="AN879" s="334"/>
      <c r="AO879" s="334"/>
      <c r="AP879" s="59"/>
      <c r="AQ879" s="59"/>
      <c r="AR879" s="59"/>
    </row>
    <row r="880" spans="1:44" ht="10.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52"/>
      <c r="AD880" s="334"/>
      <c r="AE880" s="334"/>
      <c r="AF880" s="334"/>
      <c r="AG880" s="334"/>
      <c r="AH880" s="334"/>
      <c r="AI880" s="334"/>
      <c r="AJ880" s="334"/>
      <c r="AK880" s="334"/>
      <c r="AL880" s="334"/>
      <c r="AM880" s="334"/>
      <c r="AN880" s="334"/>
      <c r="AO880" s="334"/>
      <c r="AP880" s="59"/>
      <c r="AQ880" s="59"/>
      <c r="AR880" s="59"/>
    </row>
    <row r="881" spans="1:44" ht="10.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52"/>
      <c r="AD881" s="334"/>
      <c r="AE881" s="334"/>
      <c r="AF881" s="334"/>
      <c r="AG881" s="334"/>
      <c r="AH881" s="334"/>
      <c r="AI881" s="334"/>
      <c r="AJ881" s="334"/>
      <c r="AK881" s="334"/>
      <c r="AL881" s="334"/>
      <c r="AM881" s="334"/>
      <c r="AN881" s="334"/>
      <c r="AO881" s="334"/>
      <c r="AP881" s="59"/>
      <c r="AQ881" s="59"/>
      <c r="AR881" s="59"/>
    </row>
    <row r="882" spans="1:44" ht="10.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52"/>
      <c r="AD882" s="334"/>
      <c r="AE882" s="334"/>
      <c r="AF882" s="334"/>
      <c r="AG882" s="334"/>
      <c r="AH882" s="334"/>
      <c r="AI882" s="334"/>
      <c r="AJ882" s="334"/>
      <c r="AK882" s="334"/>
      <c r="AL882" s="334"/>
      <c r="AM882" s="334"/>
      <c r="AN882" s="334"/>
      <c r="AO882" s="334"/>
      <c r="AP882" s="59"/>
      <c r="AQ882" s="59"/>
      <c r="AR882" s="59"/>
    </row>
    <row r="883" spans="1:44" ht="10.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52"/>
      <c r="AD883" s="334"/>
      <c r="AE883" s="334"/>
      <c r="AF883" s="334"/>
      <c r="AG883" s="334"/>
      <c r="AH883" s="334"/>
      <c r="AI883" s="334"/>
      <c r="AJ883" s="334"/>
      <c r="AK883" s="334"/>
      <c r="AL883" s="334"/>
      <c r="AM883" s="334"/>
      <c r="AN883" s="334"/>
      <c r="AO883" s="334"/>
      <c r="AP883" s="59"/>
      <c r="AQ883" s="59"/>
      <c r="AR883" s="59"/>
    </row>
    <row r="884" spans="1:44" ht="10.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52"/>
      <c r="AD884" s="334"/>
      <c r="AE884" s="334"/>
      <c r="AF884" s="334"/>
      <c r="AG884" s="334"/>
      <c r="AH884" s="334"/>
      <c r="AI884" s="334"/>
      <c r="AJ884" s="334"/>
      <c r="AK884" s="334"/>
      <c r="AL884" s="334"/>
      <c r="AM884" s="334"/>
      <c r="AN884" s="334"/>
      <c r="AO884" s="334"/>
      <c r="AP884" s="59"/>
      <c r="AQ884" s="59"/>
      <c r="AR884" s="59"/>
    </row>
    <row r="885" spans="1:44" ht="10.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52"/>
      <c r="AD885" s="334"/>
      <c r="AE885" s="334"/>
      <c r="AF885" s="334"/>
      <c r="AG885" s="334"/>
      <c r="AH885" s="334"/>
      <c r="AI885" s="334"/>
      <c r="AJ885" s="334"/>
      <c r="AK885" s="334"/>
      <c r="AL885" s="334"/>
      <c r="AM885" s="334"/>
      <c r="AN885" s="334"/>
      <c r="AO885" s="334"/>
      <c r="AP885" s="59"/>
      <c r="AQ885" s="59"/>
      <c r="AR885" s="59"/>
    </row>
    <row r="886" spans="1:44" ht="10.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52"/>
      <c r="AD886" s="334"/>
      <c r="AE886" s="334"/>
      <c r="AF886" s="334"/>
      <c r="AG886" s="334"/>
      <c r="AH886" s="334"/>
      <c r="AI886" s="334"/>
      <c r="AJ886" s="334"/>
      <c r="AK886" s="334"/>
      <c r="AL886" s="334"/>
      <c r="AM886" s="334"/>
      <c r="AN886" s="334"/>
      <c r="AO886" s="334"/>
      <c r="AP886" s="59"/>
      <c r="AQ886" s="59"/>
      <c r="AR886" s="59"/>
    </row>
    <row r="887" spans="1:44" ht="10.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52"/>
      <c r="AD887" s="334"/>
      <c r="AE887" s="334"/>
      <c r="AF887" s="334"/>
      <c r="AG887" s="334"/>
      <c r="AH887" s="334"/>
      <c r="AI887" s="334"/>
      <c r="AJ887" s="334"/>
      <c r="AK887" s="334"/>
      <c r="AL887" s="334"/>
      <c r="AM887" s="334"/>
      <c r="AN887" s="334"/>
      <c r="AO887" s="334"/>
      <c r="AP887" s="59"/>
      <c r="AQ887" s="59"/>
      <c r="AR887" s="59"/>
    </row>
    <row r="888" spans="1:44" ht="10.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52"/>
      <c r="AD888" s="334"/>
      <c r="AE888" s="334"/>
      <c r="AF888" s="334"/>
      <c r="AG888" s="334"/>
      <c r="AH888" s="334"/>
      <c r="AI888" s="334"/>
      <c r="AJ888" s="334"/>
      <c r="AK888" s="334"/>
      <c r="AL888" s="334"/>
      <c r="AM888" s="334"/>
      <c r="AN888" s="334"/>
      <c r="AO888" s="334"/>
      <c r="AP888" s="59"/>
      <c r="AQ888" s="59"/>
      <c r="AR888" s="59"/>
    </row>
    <row r="889" spans="1:44" ht="10.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52"/>
      <c r="AD889" s="334"/>
      <c r="AE889" s="334"/>
      <c r="AF889" s="334"/>
      <c r="AG889" s="334"/>
      <c r="AH889" s="334"/>
      <c r="AI889" s="334"/>
      <c r="AJ889" s="334"/>
      <c r="AK889" s="334"/>
      <c r="AL889" s="334"/>
      <c r="AM889" s="334"/>
      <c r="AN889" s="334"/>
      <c r="AO889" s="334"/>
      <c r="AP889" s="59"/>
      <c r="AQ889" s="59"/>
      <c r="AR889" s="59"/>
    </row>
    <row r="890" spans="1:44" ht="10.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52"/>
      <c r="AD890" s="334"/>
      <c r="AE890" s="334"/>
      <c r="AF890" s="334"/>
      <c r="AG890" s="334"/>
      <c r="AH890" s="334"/>
      <c r="AI890" s="334"/>
      <c r="AJ890" s="334"/>
      <c r="AK890" s="334"/>
      <c r="AL890" s="334"/>
      <c r="AM890" s="334"/>
      <c r="AN890" s="334"/>
      <c r="AO890" s="334"/>
      <c r="AP890" s="59"/>
      <c r="AQ890" s="59"/>
      <c r="AR890" s="59"/>
    </row>
    <row r="891" spans="1:44" ht="10.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52"/>
      <c r="AD891" s="334"/>
      <c r="AE891" s="334"/>
      <c r="AF891" s="334"/>
      <c r="AG891" s="334"/>
      <c r="AH891" s="334"/>
      <c r="AI891" s="334"/>
      <c r="AJ891" s="334"/>
      <c r="AK891" s="334"/>
      <c r="AL891" s="334"/>
      <c r="AM891" s="334"/>
      <c r="AN891" s="334"/>
      <c r="AO891" s="334"/>
      <c r="AP891" s="59"/>
      <c r="AQ891" s="59"/>
      <c r="AR891" s="59"/>
    </row>
    <row r="892" spans="1:44" ht="10.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52"/>
      <c r="AD892" s="334"/>
      <c r="AE892" s="334"/>
      <c r="AF892" s="334"/>
      <c r="AG892" s="334"/>
      <c r="AH892" s="334"/>
      <c r="AI892" s="334"/>
      <c r="AJ892" s="334"/>
      <c r="AK892" s="334"/>
      <c r="AL892" s="334"/>
      <c r="AM892" s="334"/>
      <c r="AN892" s="334"/>
      <c r="AO892" s="334"/>
      <c r="AP892" s="59"/>
      <c r="AQ892" s="59"/>
      <c r="AR892" s="59"/>
    </row>
    <row r="893" spans="1:44" ht="10.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52"/>
      <c r="AD893" s="334"/>
      <c r="AE893" s="334"/>
      <c r="AF893" s="334"/>
      <c r="AG893" s="334"/>
      <c r="AH893" s="334"/>
      <c r="AI893" s="334"/>
      <c r="AJ893" s="334"/>
      <c r="AK893" s="334"/>
      <c r="AL893" s="334"/>
      <c r="AM893" s="334"/>
      <c r="AN893" s="334"/>
      <c r="AO893" s="334"/>
      <c r="AP893" s="59"/>
      <c r="AQ893" s="59"/>
      <c r="AR893" s="59"/>
    </row>
    <row r="894" spans="1:44" ht="10.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52"/>
      <c r="AD894" s="334"/>
      <c r="AE894" s="334"/>
      <c r="AF894" s="334"/>
      <c r="AG894" s="334"/>
      <c r="AH894" s="334"/>
      <c r="AI894" s="334"/>
      <c r="AJ894" s="334"/>
      <c r="AK894" s="334"/>
      <c r="AL894" s="334"/>
      <c r="AM894" s="334"/>
      <c r="AN894" s="334"/>
      <c r="AO894" s="334"/>
      <c r="AP894" s="59"/>
      <c r="AQ894" s="59"/>
      <c r="AR894" s="59"/>
    </row>
    <row r="895" spans="1:44" ht="10.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52"/>
      <c r="AD895" s="334"/>
      <c r="AE895" s="334"/>
      <c r="AF895" s="334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59"/>
      <c r="AQ895" s="59"/>
      <c r="AR895" s="59"/>
    </row>
    <row r="896" spans="1:44" ht="10.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52"/>
      <c r="AD896" s="334"/>
      <c r="AE896" s="334"/>
      <c r="AF896" s="334"/>
      <c r="AG896" s="334"/>
      <c r="AH896" s="334"/>
      <c r="AI896" s="334"/>
      <c r="AJ896" s="334"/>
      <c r="AK896" s="334"/>
      <c r="AL896" s="334"/>
      <c r="AM896" s="334"/>
      <c r="AN896" s="334"/>
      <c r="AO896" s="334"/>
      <c r="AP896" s="59"/>
      <c r="AQ896" s="59"/>
      <c r="AR896" s="59"/>
    </row>
    <row r="897" spans="1:44" ht="10.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52"/>
      <c r="AD897" s="334"/>
      <c r="AE897" s="334"/>
      <c r="AF897" s="334"/>
      <c r="AG897" s="334"/>
      <c r="AH897" s="334"/>
      <c r="AI897" s="334"/>
      <c r="AJ897" s="334"/>
      <c r="AK897" s="334"/>
      <c r="AL897" s="334"/>
      <c r="AM897" s="334"/>
      <c r="AN897" s="334"/>
      <c r="AO897" s="334"/>
      <c r="AP897" s="59"/>
      <c r="AQ897" s="59"/>
      <c r="AR897" s="59"/>
    </row>
    <row r="898" spans="1:44" ht="10.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52"/>
      <c r="AD898" s="334"/>
      <c r="AE898" s="334"/>
      <c r="AF898" s="334"/>
      <c r="AG898" s="334"/>
      <c r="AH898" s="334"/>
      <c r="AI898" s="334"/>
      <c r="AJ898" s="334"/>
      <c r="AK898" s="334"/>
      <c r="AL898" s="334"/>
      <c r="AM898" s="334"/>
      <c r="AN898" s="334"/>
      <c r="AO898" s="334"/>
      <c r="AP898" s="59"/>
      <c r="AQ898" s="59"/>
      <c r="AR898" s="59"/>
    </row>
    <row r="899" spans="1:44" ht="10.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52"/>
      <c r="AD899" s="334"/>
      <c r="AE899" s="334"/>
      <c r="AF899" s="334"/>
      <c r="AG899" s="334"/>
      <c r="AH899" s="334"/>
      <c r="AI899" s="334"/>
      <c r="AJ899" s="334"/>
      <c r="AK899" s="334"/>
      <c r="AL899" s="334"/>
      <c r="AM899" s="334"/>
      <c r="AN899" s="334"/>
      <c r="AO899" s="334"/>
      <c r="AP899" s="59"/>
      <c r="AQ899" s="59"/>
      <c r="AR899" s="59"/>
    </row>
    <row r="900" spans="1:44" ht="10.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52"/>
      <c r="AD900" s="334"/>
      <c r="AE900" s="334"/>
      <c r="AF900" s="334"/>
      <c r="AG900" s="334"/>
      <c r="AH900" s="334"/>
      <c r="AI900" s="334"/>
      <c r="AJ900" s="334"/>
      <c r="AK900" s="334"/>
      <c r="AL900" s="334"/>
      <c r="AM900" s="334"/>
      <c r="AN900" s="334"/>
      <c r="AO900" s="334"/>
      <c r="AP900" s="59"/>
      <c r="AQ900" s="59"/>
      <c r="AR900" s="59"/>
    </row>
    <row r="901" spans="1:44" ht="10.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52"/>
      <c r="AD901" s="334"/>
      <c r="AE901" s="334"/>
      <c r="AF901" s="334"/>
      <c r="AG901" s="334"/>
      <c r="AH901" s="334"/>
      <c r="AI901" s="334"/>
      <c r="AJ901" s="334"/>
      <c r="AK901" s="334"/>
      <c r="AL901" s="334"/>
      <c r="AM901" s="334"/>
      <c r="AN901" s="334"/>
      <c r="AO901" s="334"/>
      <c r="AP901" s="59"/>
      <c r="AQ901" s="59"/>
      <c r="AR901" s="59"/>
    </row>
    <row r="902" spans="1:44" ht="10.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52"/>
      <c r="AD902" s="334"/>
      <c r="AE902" s="334"/>
      <c r="AF902" s="334"/>
      <c r="AG902" s="334"/>
      <c r="AH902" s="334"/>
      <c r="AI902" s="334"/>
      <c r="AJ902" s="334"/>
      <c r="AK902" s="334"/>
      <c r="AL902" s="334"/>
      <c r="AM902" s="334"/>
      <c r="AN902" s="334"/>
      <c r="AO902" s="334"/>
      <c r="AP902" s="59"/>
      <c r="AQ902" s="59"/>
      <c r="AR902" s="59"/>
    </row>
    <row r="903" spans="1:44" ht="10.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52"/>
      <c r="AD903" s="334"/>
      <c r="AE903" s="334"/>
      <c r="AF903" s="334"/>
      <c r="AG903" s="334"/>
      <c r="AH903" s="334"/>
      <c r="AI903" s="334"/>
      <c r="AJ903" s="334"/>
      <c r="AK903" s="334"/>
      <c r="AL903" s="334"/>
      <c r="AM903" s="334"/>
      <c r="AN903" s="334"/>
      <c r="AO903" s="334"/>
      <c r="AP903" s="59"/>
      <c r="AQ903" s="59"/>
      <c r="AR903" s="59"/>
    </row>
    <row r="904" spans="1:44" ht="10.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52"/>
      <c r="AD904" s="334"/>
      <c r="AE904" s="334"/>
      <c r="AF904" s="334"/>
      <c r="AG904" s="334"/>
      <c r="AH904" s="334"/>
      <c r="AI904" s="334"/>
      <c r="AJ904" s="334"/>
      <c r="AK904" s="334"/>
      <c r="AL904" s="334"/>
      <c r="AM904" s="334"/>
      <c r="AN904" s="334"/>
      <c r="AO904" s="334"/>
      <c r="AP904" s="59"/>
      <c r="AQ904" s="59"/>
      <c r="AR904" s="59"/>
    </row>
    <row r="905" spans="1:44" ht="10.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52"/>
      <c r="AD905" s="334"/>
      <c r="AE905" s="334"/>
      <c r="AF905" s="334"/>
      <c r="AG905" s="334"/>
      <c r="AH905" s="334"/>
      <c r="AI905" s="334"/>
      <c r="AJ905" s="334"/>
      <c r="AK905" s="334"/>
      <c r="AL905" s="334"/>
      <c r="AM905" s="334"/>
      <c r="AN905" s="334"/>
      <c r="AO905" s="334"/>
      <c r="AP905" s="59"/>
      <c r="AQ905" s="59"/>
      <c r="AR905" s="59"/>
    </row>
    <row r="906" spans="1:44" ht="10.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52"/>
      <c r="AD906" s="334"/>
      <c r="AE906" s="334"/>
      <c r="AF906" s="334"/>
      <c r="AG906" s="334"/>
      <c r="AH906" s="334"/>
      <c r="AI906" s="334"/>
      <c r="AJ906" s="334"/>
      <c r="AK906" s="334"/>
      <c r="AL906" s="334"/>
      <c r="AM906" s="334"/>
      <c r="AN906" s="334"/>
      <c r="AO906" s="334"/>
      <c r="AP906" s="59"/>
      <c r="AQ906" s="59"/>
      <c r="AR906" s="59"/>
    </row>
    <row r="907" spans="1:44" ht="10.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52"/>
      <c r="AD907" s="334"/>
      <c r="AE907" s="334"/>
      <c r="AF907" s="334"/>
      <c r="AG907" s="334"/>
      <c r="AH907" s="334"/>
      <c r="AI907" s="334"/>
      <c r="AJ907" s="334"/>
      <c r="AK907" s="334"/>
      <c r="AL907" s="334"/>
      <c r="AM907" s="334"/>
      <c r="AN907" s="334"/>
      <c r="AO907" s="334"/>
      <c r="AP907" s="59"/>
      <c r="AQ907" s="59"/>
      <c r="AR907" s="59"/>
    </row>
    <row r="908" spans="1:44" ht="10.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52"/>
      <c r="AD908" s="334"/>
      <c r="AE908" s="334"/>
      <c r="AF908" s="334"/>
      <c r="AG908" s="334"/>
      <c r="AH908" s="334"/>
      <c r="AI908" s="334"/>
      <c r="AJ908" s="334"/>
      <c r="AK908" s="334"/>
      <c r="AL908" s="334"/>
      <c r="AM908" s="334"/>
      <c r="AN908" s="334"/>
      <c r="AO908" s="334"/>
      <c r="AP908" s="59"/>
      <c r="AQ908" s="59"/>
      <c r="AR908" s="59"/>
    </row>
    <row r="909" spans="1:44" ht="10.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52"/>
      <c r="AD909" s="334"/>
      <c r="AE909" s="334"/>
      <c r="AF909" s="334"/>
      <c r="AG909" s="334"/>
      <c r="AH909" s="334"/>
      <c r="AI909" s="334"/>
      <c r="AJ909" s="334"/>
      <c r="AK909" s="334"/>
      <c r="AL909" s="334"/>
      <c r="AM909" s="334"/>
      <c r="AN909" s="334"/>
      <c r="AO909" s="334"/>
      <c r="AP909" s="59"/>
      <c r="AQ909" s="59"/>
      <c r="AR909" s="59"/>
    </row>
    <row r="910" spans="1:44" ht="10.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52"/>
      <c r="AD910" s="334"/>
      <c r="AE910" s="334"/>
      <c r="AF910" s="334"/>
      <c r="AG910" s="334"/>
      <c r="AH910" s="334"/>
      <c r="AI910" s="334"/>
      <c r="AJ910" s="334"/>
      <c r="AK910" s="334"/>
      <c r="AL910" s="334"/>
      <c r="AM910" s="334"/>
      <c r="AN910" s="334"/>
      <c r="AO910" s="334"/>
      <c r="AP910" s="59"/>
      <c r="AQ910" s="59"/>
      <c r="AR910" s="59"/>
    </row>
    <row r="911" spans="1:44" ht="10.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52"/>
      <c r="AD911" s="334"/>
      <c r="AE911" s="334"/>
      <c r="AF911" s="334"/>
      <c r="AG911" s="334"/>
      <c r="AH911" s="334"/>
      <c r="AI911" s="334"/>
      <c r="AJ911" s="334"/>
      <c r="AK911" s="334"/>
      <c r="AL911" s="334"/>
      <c r="AM911" s="334"/>
      <c r="AN911" s="334"/>
      <c r="AO911" s="334"/>
      <c r="AP911" s="59"/>
      <c r="AQ911" s="59"/>
      <c r="AR911" s="59"/>
    </row>
    <row r="912" spans="1:44" ht="10.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52"/>
      <c r="AD912" s="334"/>
      <c r="AE912" s="334"/>
      <c r="AF912" s="334"/>
      <c r="AG912" s="334"/>
      <c r="AH912" s="334"/>
      <c r="AI912" s="334"/>
      <c r="AJ912" s="334"/>
      <c r="AK912" s="334"/>
      <c r="AL912" s="334"/>
      <c r="AM912" s="334"/>
      <c r="AN912" s="334"/>
      <c r="AO912" s="334"/>
      <c r="AP912" s="59"/>
      <c r="AQ912" s="59"/>
      <c r="AR912" s="59"/>
    </row>
    <row r="913" spans="1:44" ht="10.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52"/>
      <c r="AD913" s="334"/>
      <c r="AE913" s="334"/>
      <c r="AF913" s="334"/>
      <c r="AG913" s="334"/>
      <c r="AH913" s="334"/>
      <c r="AI913" s="334"/>
      <c r="AJ913" s="334"/>
      <c r="AK913" s="334"/>
      <c r="AL913" s="334"/>
      <c r="AM913" s="334"/>
      <c r="AN913" s="334"/>
      <c r="AO913" s="334"/>
      <c r="AP913" s="59"/>
      <c r="AQ913" s="59"/>
      <c r="AR913" s="59"/>
    </row>
    <row r="914" spans="1:44" ht="10.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52"/>
      <c r="AD914" s="334"/>
      <c r="AE914" s="334"/>
      <c r="AF914" s="334"/>
      <c r="AG914" s="334"/>
      <c r="AH914" s="334"/>
      <c r="AI914" s="334"/>
      <c r="AJ914" s="334"/>
      <c r="AK914" s="334"/>
      <c r="AL914" s="334"/>
      <c r="AM914" s="334"/>
      <c r="AN914" s="334"/>
      <c r="AO914" s="334"/>
      <c r="AP914" s="59"/>
      <c r="AQ914" s="59"/>
      <c r="AR914" s="59"/>
    </row>
    <row r="915" spans="1:44" ht="10.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52"/>
      <c r="AD915" s="334"/>
      <c r="AE915" s="334"/>
      <c r="AF915" s="334"/>
      <c r="AG915" s="334"/>
      <c r="AH915" s="334"/>
      <c r="AI915" s="334"/>
      <c r="AJ915" s="334"/>
      <c r="AK915" s="334"/>
      <c r="AL915" s="334"/>
      <c r="AM915" s="334"/>
      <c r="AN915" s="334"/>
      <c r="AO915" s="334"/>
      <c r="AP915" s="59"/>
      <c r="AQ915" s="59"/>
      <c r="AR915" s="59"/>
    </row>
    <row r="916" spans="1:44" ht="10.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52"/>
      <c r="AD916" s="334"/>
      <c r="AE916" s="334"/>
      <c r="AF916" s="334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59"/>
      <c r="AQ916" s="59"/>
      <c r="AR916" s="59"/>
    </row>
    <row r="917" spans="1:44" ht="10.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52"/>
      <c r="AD917" s="334"/>
      <c r="AE917" s="334"/>
      <c r="AF917" s="334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59"/>
      <c r="AQ917" s="59"/>
      <c r="AR917" s="59"/>
    </row>
    <row r="918" spans="1:44" ht="10.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52"/>
      <c r="AD918" s="334"/>
      <c r="AE918" s="334"/>
      <c r="AF918" s="334"/>
      <c r="AG918" s="334"/>
      <c r="AH918" s="334"/>
      <c r="AI918" s="334"/>
      <c r="AJ918" s="334"/>
      <c r="AK918" s="334"/>
      <c r="AL918" s="334"/>
      <c r="AM918" s="334"/>
      <c r="AN918" s="334"/>
      <c r="AO918" s="334"/>
      <c r="AP918" s="59"/>
      <c r="AQ918" s="59"/>
      <c r="AR918" s="59"/>
    </row>
    <row r="919" spans="1:44" ht="10.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52"/>
      <c r="AD919" s="334"/>
      <c r="AE919" s="334"/>
      <c r="AF919" s="334"/>
      <c r="AG919" s="334"/>
      <c r="AH919" s="334"/>
      <c r="AI919" s="334"/>
      <c r="AJ919" s="334"/>
      <c r="AK919" s="334"/>
      <c r="AL919" s="334"/>
      <c r="AM919" s="334"/>
      <c r="AN919" s="334"/>
      <c r="AO919" s="334"/>
      <c r="AP919" s="59"/>
      <c r="AQ919" s="59"/>
      <c r="AR919" s="59"/>
    </row>
    <row r="920" spans="1:44" ht="10.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52"/>
      <c r="AD920" s="334"/>
      <c r="AE920" s="334"/>
      <c r="AF920" s="334"/>
      <c r="AG920" s="334"/>
      <c r="AH920" s="334"/>
      <c r="AI920" s="334"/>
      <c r="AJ920" s="334"/>
      <c r="AK920" s="334"/>
      <c r="AL920" s="334"/>
      <c r="AM920" s="334"/>
      <c r="AN920" s="334"/>
      <c r="AO920" s="334"/>
      <c r="AP920" s="59"/>
      <c r="AQ920" s="59"/>
      <c r="AR920" s="59"/>
    </row>
    <row r="921" spans="1:44" ht="10.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52"/>
      <c r="AD921" s="334"/>
      <c r="AE921" s="334"/>
      <c r="AF921" s="334"/>
      <c r="AG921" s="334"/>
      <c r="AH921" s="334"/>
      <c r="AI921" s="334"/>
      <c r="AJ921" s="334"/>
      <c r="AK921" s="334"/>
      <c r="AL921" s="334"/>
      <c r="AM921" s="334"/>
      <c r="AN921" s="334"/>
      <c r="AO921" s="334"/>
      <c r="AP921" s="59"/>
      <c r="AQ921" s="59"/>
      <c r="AR921" s="59"/>
    </row>
    <row r="922" spans="1:44" ht="10.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52"/>
      <c r="AD922" s="334"/>
      <c r="AE922" s="334"/>
      <c r="AF922" s="334"/>
      <c r="AG922" s="334"/>
      <c r="AH922" s="334"/>
      <c r="AI922" s="334"/>
      <c r="AJ922" s="334"/>
      <c r="AK922" s="334"/>
      <c r="AL922" s="334"/>
      <c r="AM922" s="334"/>
      <c r="AN922" s="334"/>
      <c r="AO922" s="334"/>
      <c r="AP922" s="59"/>
      <c r="AQ922" s="59"/>
      <c r="AR922" s="59"/>
    </row>
    <row r="923" spans="1:44" ht="10.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52"/>
      <c r="AD923" s="334"/>
      <c r="AE923" s="334"/>
      <c r="AF923" s="334"/>
      <c r="AG923" s="334"/>
      <c r="AH923" s="334"/>
      <c r="AI923" s="334"/>
      <c r="AJ923" s="334"/>
      <c r="AK923" s="334"/>
      <c r="AL923" s="334"/>
      <c r="AM923" s="334"/>
      <c r="AN923" s="334"/>
      <c r="AO923" s="334"/>
      <c r="AP923" s="59"/>
      <c r="AQ923" s="59"/>
      <c r="AR923" s="59"/>
    </row>
    <row r="924" spans="1:44" ht="10.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52"/>
      <c r="AD924" s="334"/>
      <c r="AE924" s="334"/>
      <c r="AF924" s="334"/>
      <c r="AG924" s="334"/>
      <c r="AH924" s="334"/>
      <c r="AI924" s="334"/>
      <c r="AJ924" s="334"/>
      <c r="AK924" s="334"/>
      <c r="AL924" s="334"/>
      <c r="AM924" s="334"/>
      <c r="AN924" s="334"/>
      <c r="AO924" s="334"/>
      <c r="AP924" s="59"/>
      <c r="AQ924" s="59"/>
      <c r="AR924" s="59"/>
    </row>
    <row r="925" spans="1:44" ht="10.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52"/>
      <c r="AD925" s="334"/>
      <c r="AE925" s="334"/>
      <c r="AF925" s="334"/>
      <c r="AG925" s="334"/>
      <c r="AH925" s="334"/>
      <c r="AI925" s="334"/>
      <c r="AJ925" s="334"/>
      <c r="AK925" s="334"/>
      <c r="AL925" s="334"/>
      <c r="AM925" s="334"/>
      <c r="AN925" s="334"/>
      <c r="AO925" s="334"/>
      <c r="AP925" s="59"/>
      <c r="AQ925" s="59"/>
      <c r="AR925" s="59"/>
    </row>
    <row r="926" spans="1:44" ht="10.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52"/>
      <c r="AD926" s="334"/>
      <c r="AE926" s="334"/>
      <c r="AF926" s="334"/>
      <c r="AG926" s="334"/>
      <c r="AH926" s="334"/>
      <c r="AI926" s="334"/>
      <c r="AJ926" s="334"/>
      <c r="AK926" s="334"/>
      <c r="AL926" s="334"/>
      <c r="AM926" s="334"/>
      <c r="AN926" s="334"/>
      <c r="AO926" s="334"/>
      <c r="AP926" s="59"/>
      <c r="AQ926" s="59"/>
      <c r="AR926" s="59"/>
    </row>
    <row r="927" spans="1:44" ht="10.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52"/>
      <c r="AD927" s="334"/>
      <c r="AE927" s="334"/>
      <c r="AF927" s="334"/>
      <c r="AG927" s="334"/>
      <c r="AH927" s="334"/>
      <c r="AI927" s="334"/>
      <c r="AJ927" s="334"/>
      <c r="AK927" s="334"/>
      <c r="AL927" s="334"/>
      <c r="AM927" s="334"/>
      <c r="AN927" s="334"/>
      <c r="AO927" s="334"/>
      <c r="AP927" s="59"/>
      <c r="AQ927" s="59"/>
      <c r="AR927" s="59"/>
    </row>
    <row r="928" spans="1:44" ht="10.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52"/>
      <c r="AD928" s="334"/>
      <c r="AE928" s="334"/>
      <c r="AF928" s="334"/>
      <c r="AG928" s="334"/>
      <c r="AH928" s="334"/>
      <c r="AI928" s="334"/>
      <c r="AJ928" s="334"/>
      <c r="AK928" s="334"/>
      <c r="AL928" s="334"/>
      <c r="AM928" s="334"/>
      <c r="AN928" s="334"/>
      <c r="AO928" s="334"/>
      <c r="AP928" s="59"/>
      <c r="AQ928" s="59"/>
      <c r="AR928" s="59"/>
    </row>
    <row r="929" spans="1:44" ht="10.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52"/>
      <c r="AD929" s="334"/>
      <c r="AE929" s="334"/>
      <c r="AF929" s="334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59"/>
      <c r="AQ929" s="59"/>
      <c r="AR929" s="59"/>
    </row>
    <row r="930" spans="1:44" ht="10.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52"/>
      <c r="AD930" s="334"/>
      <c r="AE930" s="334"/>
      <c r="AF930" s="334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59"/>
      <c r="AQ930" s="59"/>
      <c r="AR930" s="59"/>
    </row>
    <row r="931" spans="1:44" ht="10.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52"/>
      <c r="AD931" s="334"/>
      <c r="AE931" s="334"/>
      <c r="AF931" s="334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59"/>
      <c r="AQ931" s="59"/>
      <c r="AR931" s="59"/>
    </row>
    <row r="932" spans="1:44" ht="10.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52"/>
      <c r="AD932" s="334"/>
      <c r="AE932" s="334"/>
      <c r="AF932" s="334"/>
      <c r="AG932" s="334"/>
      <c r="AH932" s="334"/>
      <c r="AI932" s="334"/>
      <c r="AJ932" s="334"/>
      <c r="AK932" s="334"/>
      <c r="AL932" s="334"/>
      <c r="AM932" s="334"/>
      <c r="AN932" s="334"/>
      <c r="AO932" s="334"/>
      <c r="AP932" s="59"/>
      <c r="AQ932" s="59"/>
      <c r="AR932" s="59"/>
    </row>
    <row r="933" spans="1:44" ht="10.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52"/>
      <c r="AD933" s="334"/>
      <c r="AE933" s="334"/>
      <c r="AF933" s="334"/>
      <c r="AG933" s="334"/>
      <c r="AH933" s="334"/>
      <c r="AI933" s="334"/>
      <c r="AJ933" s="334"/>
      <c r="AK933" s="334"/>
      <c r="AL933" s="334"/>
      <c r="AM933" s="334"/>
      <c r="AN933" s="334"/>
      <c r="AO933" s="334"/>
      <c r="AP933" s="59"/>
      <c r="AQ933" s="59"/>
      <c r="AR933" s="59"/>
    </row>
    <row r="934" spans="1:44" ht="10.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52"/>
      <c r="AD934" s="334"/>
      <c r="AE934" s="334"/>
      <c r="AF934" s="334"/>
      <c r="AG934" s="334"/>
      <c r="AH934" s="334"/>
      <c r="AI934" s="334"/>
      <c r="AJ934" s="334"/>
      <c r="AK934" s="334"/>
      <c r="AL934" s="334"/>
      <c r="AM934" s="334"/>
      <c r="AN934" s="334"/>
      <c r="AO934" s="334"/>
      <c r="AP934" s="59"/>
      <c r="AQ934" s="59"/>
      <c r="AR934" s="59"/>
    </row>
    <row r="935" spans="1:44" ht="10.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52"/>
      <c r="AD935" s="334"/>
      <c r="AE935" s="334"/>
      <c r="AF935" s="334"/>
      <c r="AG935" s="334"/>
      <c r="AH935" s="334"/>
      <c r="AI935" s="334"/>
      <c r="AJ935" s="334"/>
      <c r="AK935" s="334"/>
      <c r="AL935" s="334"/>
      <c r="AM935" s="334"/>
      <c r="AN935" s="334"/>
      <c r="AO935" s="334"/>
      <c r="AP935" s="59"/>
      <c r="AQ935" s="59"/>
      <c r="AR935" s="59"/>
    </row>
    <row r="936" spans="1:44" ht="10.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52"/>
      <c r="AD936" s="334"/>
      <c r="AE936" s="334"/>
      <c r="AF936" s="334"/>
      <c r="AG936" s="334"/>
      <c r="AH936" s="334"/>
      <c r="AI936" s="334"/>
      <c r="AJ936" s="334"/>
      <c r="AK936" s="334"/>
      <c r="AL936" s="334"/>
      <c r="AM936" s="334"/>
      <c r="AN936" s="334"/>
      <c r="AO936" s="334"/>
      <c r="AP936" s="59"/>
      <c r="AQ936" s="59"/>
      <c r="AR936" s="59"/>
    </row>
    <row r="937" spans="1:44" ht="10.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52"/>
      <c r="AD937" s="334"/>
      <c r="AE937" s="334"/>
      <c r="AF937" s="334"/>
      <c r="AG937" s="334"/>
      <c r="AH937" s="334"/>
      <c r="AI937" s="334"/>
      <c r="AJ937" s="334"/>
      <c r="AK937" s="334"/>
      <c r="AL937" s="334"/>
      <c r="AM937" s="334"/>
      <c r="AN937" s="334"/>
      <c r="AO937" s="334"/>
      <c r="AP937" s="59"/>
      <c r="AQ937" s="59"/>
      <c r="AR937" s="59"/>
    </row>
    <row r="938" spans="1:44" ht="10.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52"/>
      <c r="AD938" s="334"/>
      <c r="AE938" s="334"/>
      <c r="AF938" s="334"/>
      <c r="AG938" s="334"/>
      <c r="AH938" s="334"/>
      <c r="AI938" s="334"/>
      <c r="AJ938" s="334"/>
      <c r="AK938" s="334"/>
      <c r="AL938" s="334"/>
      <c r="AM938" s="334"/>
      <c r="AN938" s="334"/>
      <c r="AO938" s="334"/>
      <c r="AP938" s="59"/>
      <c r="AQ938" s="59"/>
      <c r="AR938" s="59"/>
    </row>
    <row r="939" spans="1:44" ht="10.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52"/>
      <c r="AD939" s="334"/>
      <c r="AE939" s="334"/>
      <c r="AF939" s="334"/>
      <c r="AG939" s="334"/>
      <c r="AH939" s="334"/>
      <c r="AI939" s="334"/>
      <c r="AJ939" s="334"/>
      <c r="AK939" s="334"/>
      <c r="AL939" s="334"/>
      <c r="AM939" s="334"/>
      <c r="AN939" s="334"/>
      <c r="AO939" s="334"/>
      <c r="AP939" s="59"/>
      <c r="AQ939" s="59"/>
      <c r="AR939" s="59"/>
    </row>
    <row r="940" spans="1:44" ht="10.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52"/>
      <c r="AD940" s="334"/>
      <c r="AE940" s="334"/>
      <c r="AF940" s="334"/>
      <c r="AG940" s="334"/>
      <c r="AH940" s="334"/>
      <c r="AI940" s="334"/>
      <c r="AJ940" s="334"/>
      <c r="AK940" s="334"/>
      <c r="AL940" s="334"/>
      <c r="AM940" s="334"/>
      <c r="AN940" s="334"/>
      <c r="AO940" s="334"/>
      <c r="AP940" s="59"/>
      <c r="AQ940" s="59"/>
      <c r="AR940" s="59"/>
    </row>
    <row r="941" spans="1:44" ht="10.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52"/>
      <c r="AD941" s="334"/>
      <c r="AE941" s="334"/>
      <c r="AF941" s="334"/>
      <c r="AG941" s="334"/>
      <c r="AH941" s="334"/>
      <c r="AI941" s="334"/>
      <c r="AJ941" s="334"/>
      <c r="AK941" s="334"/>
      <c r="AL941" s="334"/>
      <c r="AM941" s="334"/>
      <c r="AN941" s="334"/>
      <c r="AO941" s="334"/>
      <c r="AP941" s="59"/>
      <c r="AQ941" s="59"/>
      <c r="AR941" s="59"/>
    </row>
    <row r="942" spans="1:44" ht="10.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52"/>
      <c r="AD942" s="334"/>
      <c r="AE942" s="334"/>
      <c r="AF942" s="334"/>
      <c r="AG942" s="334"/>
      <c r="AH942" s="334"/>
      <c r="AI942" s="334"/>
      <c r="AJ942" s="334"/>
      <c r="AK942" s="334"/>
      <c r="AL942" s="334"/>
      <c r="AM942" s="334"/>
      <c r="AN942" s="334"/>
      <c r="AO942" s="334"/>
      <c r="AP942" s="59"/>
      <c r="AQ942" s="59"/>
      <c r="AR942" s="59"/>
    </row>
    <row r="943" spans="1:44" ht="10.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52"/>
      <c r="AD943" s="334"/>
      <c r="AE943" s="334"/>
      <c r="AF943" s="334"/>
      <c r="AG943" s="334"/>
      <c r="AH943" s="334"/>
      <c r="AI943" s="334"/>
      <c r="AJ943" s="334"/>
      <c r="AK943" s="334"/>
      <c r="AL943" s="334"/>
      <c r="AM943" s="334"/>
      <c r="AN943" s="334"/>
      <c r="AO943" s="334"/>
      <c r="AP943" s="59"/>
      <c r="AQ943" s="59"/>
      <c r="AR943" s="59"/>
    </row>
    <row r="944" spans="1:44" ht="10.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52"/>
      <c r="AD944" s="334"/>
      <c r="AE944" s="334"/>
      <c r="AF944" s="334"/>
      <c r="AG944" s="334"/>
      <c r="AH944" s="334"/>
      <c r="AI944" s="334"/>
      <c r="AJ944" s="334"/>
      <c r="AK944" s="334"/>
      <c r="AL944" s="334"/>
      <c r="AM944" s="334"/>
      <c r="AN944" s="334"/>
      <c r="AO944" s="334"/>
      <c r="AP944" s="59"/>
      <c r="AQ944" s="59"/>
      <c r="AR944" s="59"/>
    </row>
    <row r="945" spans="1:44" ht="10.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52"/>
      <c r="AD945" s="334"/>
      <c r="AE945" s="334"/>
      <c r="AF945" s="334"/>
      <c r="AG945" s="334"/>
      <c r="AH945" s="334"/>
      <c r="AI945" s="334"/>
      <c r="AJ945" s="334"/>
      <c r="AK945" s="334"/>
      <c r="AL945" s="334"/>
      <c r="AM945" s="334"/>
      <c r="AN945" s="334"/>
      <c r="AO945" s="334"/>
      <c r="AP945" s="59"/>
      <c r="AQ945" s="59"/>
      <c r="AR945" s="59"/>
    </row>
    <row r="946" spans="1:44" ht="10.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52"/>
      <c r="AD946" s="334"/>
      <c r="AE946" s="334"/>
      <c r="AF946" s="334"/>
      <c r="AG946" s="334"/>
      <c r="AH946" s="334"/>
      <c r="AI946" s="334"/>
      <c r="AJ946" s="334"/>
      <c r="AK946" s="334"/>
      <c r="AL946" s="334"/>
      <c r="AM946" s="334"/>
      <c r="AN946" s="334"/>
      <c r="AO946" s="334"/>
      <c r="AP946" s="59"/>
      <c r="AQ946" s="59"/>
      <c r="AR946" s="59"/>
    </row>
    <row r="947" spans="1:44" ht="10.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52"/>
      <c r="AD947" s="334"/>
      <c r="AE947" s="334"/>
      <c r="AF947" s="334"/>
      <c r="AG947" s="334"/>
      <c r="AH947" s="334"/>
      <c r="AI947" s="334"/>
      <c r="AJ947" s="334"/>
      <c r="AK947" s="334"/>
      <c r="AL947" s="334"/>
      <c r="AM947" s="334"/>
      <c r="AN947" s="334"/>
      <c r="AO947" s="334"/>
      <c r="AP947" s="59"/>
      <c r="AQ947" s="59"/>
      <c r="AR947" s="59"/>
    </row>
    <row r="948" spans="1:44" ht="10.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52"/>
      <c r="AD948" s="334"/>
      <c r="AE948" s="334"/>
      <c r="AF948" s="334"/>
      <c r="AG948" s="334"/>
      <c r="AH948" s="334"/>
      <c r="AI948" s="334"/>
      <c r="AJ948" s="334"/>
      <c r="AK948" s="334"/>
      <c r="AL948" s="334"/>
      <c r="AM948" s="334"/>
      <c r="AN948" s="334"/>
      <c r="AO948" s="334"/>
      <c r="AP948" s="59"/>
      <c r="AQ948" s="59"/>
      <c r="AR948" s="59"/>
    </row>
    <row r="949" spans="1:44" ht="10.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52"/>
      <c r="AD949" s="334"/>
      <c r="AE949" s="334"/>
      <c r="AF949" s="334"/>
      <c r="AG949" s="334"/>
      <c r="AH949" s="334"/>
      <c r="AI949" s="334"/>
      <c r="AJ949" s="334"/>
      <c r="AK949" s="334"/>
      <c r="AL949" s="334"/>
      <c r="AM949" s="334"/>
      <c r="AN949" s="334"/>
      <c r="AO949" s="334"/>
      <c r="AP949" s="59"/>
      <c r="AQ949" s="59"/>
      <c r="AR949" s="59"/>
    </row>
    <row r="950" spans="1:44" ht="10.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52"/>
      <c r="AD950" s="334"/>
      <c r="AE950" s="334"/>
      <c r="AF950" s="334"/>
      <c r="AG950" s="334"/>
      <c r="AH950" s="334"/>
      <c r="AI950" s="334"/>
      <c r="AJ950" s="334"/>
      <c r="AK950" s="334"/>
      <c r="AL950" s="334"/>
      <c r="AM950" s="334"/>
      <c r="AN950" s="334"/>
      <c r="AO950" s="334"/>
      <c r="AP950" s="59"/>
      <c r="AQ950" s="59"/>
      <c r="AR950" s="59"/>
    </row>
    <row r="951" spans="1:44" ht="10.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52"/>
      <c r="AD951" s="334"/>
      <c r="AE951" s="334"/>
      <c r="AF951" s="334"/>
      <c r="AG951" s="334"/>
      <c r="AH951" s="334"/>
      <c r="AI951" s="334"/>
      <c r="AJ951" s="334"/>
      <c r="AK951" s="334"/>
      <c r="AL951" s="334"/>
      <c r="AM951" s="334"/>
      <c r="AN951" s="334"/>
      <c r="AO951" s="334"/>
      <c r="AP951" s="59"/>
      <c r="AQ951" s="59"/>
      <c r="AR951" s="59"/>
    </row>
    <row r="952" spans="1:44" ht="10.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52"/>
      <c r="AD952" s="334"/>
      <c r="AE952" s="334"/>
      <c r="AF952" s="334"/>
      <c r="AG952" s="334"/>
      <c r="AH952" s="334"/>
      <c r="AI952" s="334"/>
      <c r="AJ952" s="334"/>
      <c r="AK952" s="334"/>
      <c r="AL952" s="334"/>
      <c r="AM952" s="334"/>
      <c r="AN952" s="334"/>
      <c r="AO952" s="334"/>
      <c r="AP952" s="59"/>
      <c r="AQ952" s="59"/>
      <c r="AR952" s="59"/>
    </row>
    <row r="953" spans="1:44" ht="10.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52"/>
      <c r="AD953" s="334"/>
      <c r="AE953" s="334"/>
      <c r="AF953" s="334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59"/>
      <c r="AQ953" s="59"/>
      <c r="AR953" s="59"/>
    </row>
    <row r="954" spans="1:44" ht="10.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52"/>
      <c r="AD954" s="334"/>
      <c r="AE954" s="334"/>
      <c r="AF954" s="334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59"/>
      <c r="AQ954" s="59"/>
      <c r="AR954" s="59"/>
    </row>
    <row r="955" spans="1:44" ht="10.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52"/>
      <c r="AD955" s="334"/>
      <c r="AE955" s="334"/>
      <c r="AF955" s="334"/>
      <c r="AG955" s="334"/>
      <c r="AH955" s="334"/>
      <c r="AI955" s="334"/>
      <c r="AJ955" s="334"/>
      <c r="AK955" s="334"/>
      <c r="AL955" s="334"/>
      <c r="AM955" s="334"/>
      <c r="AN955" s="334"/>
      <c r="AO955" s="334"/>
      <c r="AP955" s="59"/>
      <c r="AQ955" s="59"/>
      <c r="AR955" s="59"/>
    </row>
    <row r="956" spans="1:44" ht="10.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52"/>
      <c r="AD956" s="334"/>
      <c r="AE956" s="334"/>
      <c r="AF956" s="334"/>
      <c r="AG956" s="334"/>
      <c r="AH956" s="334"/>
      <c r="AI956" s="334"/>
      <c r="AJ956" s="334"/>
      <c r="AK956" s="334"/>
      <c r="AL956" s="334"/>
      <c r="AM956" s="334"/>
      <c r="AN956" s="334"/>
      <c r="AO956" s="334"/>
      <c r="AP956" s="59"/>
      <c r="AQ956" s="59"/>
      <c r="AR956" s="59"/>
    </row>
    <row r="957" spans="1:44" ht="10.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52"/>
      <c r="AD957" s="334"/>
      <c r="AE957" s="334"/>
      <c r="AF957" s="334"/>
      <c r="AG957" s="334"/>
      <c r="AH957" s="334"/>
      <c r="AI957" s="334"/>
      <c r="AJ957" s="334"/>
      <c r="AK957" s="334"/>
      <c r="AL957" s="334"/>
      <c r="AM957" s="334"/>
      <c r="AN957" s="334"/>
      <c r="AO957" s="334"/>
      <c r="AP957" s="59"/>
      <c r="AQ957" s="59"/>
      <c r="AR957" s="59"/>
    </row>
    <row r="958" spans="1:44" ht="10.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52"/>
      <c r="AD958" s="334"/>
      <c r="AE958" s="334"/>
      <c r="AF958" s="334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59"/>
      <c r="AQ958" s="59"/>
      <c r="AR958" s="59"/>
    </row>
    <row r="959" spans="1:44" ht="10.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52"/>
      <c r="AD959" s="334"/>
      <c r="AE959" s="334"/>
      <c r="AF959" s="334"/>
      <c r="AG959" s="334"/>
      <c r="AH959" s="334"/>
      <c r="AI959" s="334"/>
      <c r="AJ959" s="334"/>
      <c r="AK959" s="334"/>
      <c r="AL959" s="334"/>
      <c r="AM959" s="334"/>
      <c r="AN959" s="334"/>
      <c r="AO959" s="334"/>
      <c r="AP959" s="59"/>
      <c r="AQ959" s="59"/>
      <c r="AR959" s="59"/>
    </row>
    <row r="960" spans="1:44" ht="10.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52"/>
      <c r="AD960" s="334"/>
      <c r="AE960" s="334"/>
      <c r="AF960" s="334"/>
      <c r="AG960" s="334"/>
      <c r="AH960" s="334"/>
      <c r="AI960" s="334"/>
      <c r="AJ960" s="334"/>
      <c r="AK960" s="334"/>
      <c r="AL960" s="334"/>
      <c r="AM960" s="334"/>
      <c r="AN960" s="334"/>
      <c r="AO960" s="334"/>
      <c r="AP960" s="59"/>
      <c r="AQ960" s="59"/>
      <c r="AR960" s="59"/>
    </row>
    <row r="961" spans="1:44" ht="10.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52"/>
      <c r="AD961" s="334"/>
      <c r="AE961" s="334"/>
      <c r="AF961" s="334"/>
      <c r="AG961" s="334"/>
      <c r="AH961" s="334"/>
      <c r="AI961" s="334"/>
      <c r="AJ961" s="334"/>
      <c r="AK961" s="334"/>
      <c r="AL961" s="334"/>
      <c r="AM961" s="334"/>
      <c r="AN961" s="334"/>
      <c r="AO961" s="334"/>
      <c r="AP961" s="59"/>
      <c r="AQ961" s="59"/>
      <c r="AR961" s="59"/>
    </row>
    <row r="962" spans="1:44" ht="10.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52"/>
      <c r="AD962" s="334"/>
      <c r="AE962" s="334"/>
      <c r="AF962" s="334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59"/>
      <c r="AQ962" s="59"/>
      <c r="AR962" s="59"/>
    </row>
    <row r="963" spans="1:44" ht="10.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52"/>
      <c r="AD963" s="334"/>
      <c r="AE963" s="334"/>
      <c r="AF963" s="334"/>
      <c r="AG963" s="334"/>
      <c r="AH963" s="334"/>
      <c r="AI963" s="334"/>
      <c r="AJ963" s="334"/>
      <c r="AK963" s="334"/>
      <c r="AL963" s="334"/>
      <c r="AM963" s="334"/>
      <c r="AN963" s="334"/>
      <c r="AO963" s="334"/>
      <c r="AP963" s="59"/>
      <c r="AQ963" s="59"/>
      <c r="AR963" s="59"/>
    </row>
    <row r="964" spans="1:44" ht="10.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52"/>
      <c r="AD964" s="334"/>
      <c r="AE964" s="334"/>
      <c r="AF964" s="334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59"/>
      <c r="AQ964" s="59"/>
      <c r="AR964" s="59"/>
    </row>
    <row r="965" spans="1:44" ht="10.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52"/>
      <c r="AD965" s="334"/>
      <c r="AE965" s="334"/>
      <c r="AF965" s="334"/>
      <c r="AG965" s="334"/>
      <c r="AH965" s="334"/>
      <c r="AI965" s="334"/>
      <c r="AJ965" s="334"/>
      <c r="AK965" s="334"/>
      <c r="AL965" s="334"/>
      <c r="AM965" s="334"/>
      <c r="AN965" s="334"/>
      <c r="AO965" s="334"/>
      <c r="AP965" s="59"/>
      <c r="AQ965" s="59"/>
      <c r="AR965" s="59"/>
    </row>
    <row r="966" spans="1:44" ht="10.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52"/>
      <c r="AD966" s="334"/>
      <c r="AE966" s="334"/>
      <c r="AF966" s="334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59"/>
      <c r="AQ966" s="59"/>
      <c r="AR966" s="59"/>
    </row>
    <row r="967" spans="1:44" ht="10.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52"/>
      <c r="AD967" s="334"/>
      <c r="AE967" s="334"/>
      <c r="AF967" s="334"/>
      <c r="AG967" s="334"/>
      <c r="AH967" s="334"/>
      <c r="AI967" s="334"/>
      <c r="AJ967" s="334"/>
      <c r="AK967" s="334"/>
      <c r="AL967" s="334"/>
      <c r="AM967" s="334"/>
      <c r="AN967" s="334"/>
      <c r="AO967" s="334"/>
      <c r="AP967" s="59"/>
      <c r="AQ967" s="59"/>
      <c r="AR967" s="59"/>
    </row>
    <row r="968" spans="1:44" ht="10.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52"/>
      <c r="AD968" s="334"/>
      <c r="AE968" s="334"/>
      <c r="AF968" s="334"/>
      <c r="AG968" s="334"/>
      <c r="AH968" s="334"/>
      <c r="AI968" s="334"/>
      <c r="AJ968" s="334"/>
      <c r="AK968" s="334"/>
      <c r="AL968" s="334"/>
      <c r="AM968" s="334"/>
      <c r="AN968" s="334"/>
      <c r="AO968" s="334"/>
      <c r="AP968" s="59"/>
      <c r="AQ968" s="59"/>
      <c r="AR968" s="59"/>
    </row>
    <row r="969" spans="1:44" ht="10.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52"/>
      <c r="AD969" s="334"/>
      <c r="AE969" s="334"/>
      <c r="AF969" s="334"/>
      <c r="AG969" s="334"/>
      <c r="AH969" s="334"/>
      <c r="AI969" s="334"/>
      <c r="AJ969" s="334"/>
      <c r="AK969" s="334"/>
      <c r="AL969" s="334"/>
      <c r="AM969" s="334"/>
      <c r="AN969" s="334"/>
      <c r="AO969" s="334"/>
      <c r="AP969" s="59"/>
      <c r="AQ969" s="59"/>
      <c r="AR969" s="59"/>
    </row>
    <row r="970" spans="1:44" ht="10.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52"/>
      <c r="AD970" s="334"/>
      <c r="AE970" s="334"/>
      <c r="AF970" s="334"/>
      <c r="AG970" s="334"/>
      <c r="AH970" s="334"/>
      <c r="AI970" s="334"/>
      <c r="AJ970" s="334"/>
      <c r="AK970" s="334"/>
      <c r="AL970" s="334"/>
      <c r="AM970" s="334"/>
      <c r="AN970" s="334"/>
      <c r="AO970" s="334"/>
      <c r="AP970" s="59"/>
      <c r="AQ970" s="59"/>
      <c r="AR970" s="59"/>
    </row>
    <row r="971" spans="1:44" ht="10.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52"/>
      <c r="AD971" s="334"/>
      <c r="AE971" s="334"/>
      <c r="AF971" s="334"/>
      <c r="AG971" s="334"/>
      <c r="AH971" s="334"/>
      <c r="AI971" s="334"/>
      <c r="AJ971" s="334"/>
      <c r="AK971" s="334"/>
      <c r="AL971" s="334"/>
      <c r="AM971" s="334"/>
      <c r="AN971" s="334"/>
      <c r="AO971" s="334"/>
      <c r="AP971" s="59"/>
      <c r="AQ971" s="59"/>
      <c r="AR971" s="59"/>
    </row>
    <row r="972" spans="1:44" ht="10.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52"/>
      <c r="AD972" s="334"/>
      <c r="AE972" s="334"/>
      <c r="AF972" s="334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59"/>
      <c r="AQ972" s="59"/>
      <c r="AR972" s="59"/>
    </row>
    <row r="973" spans="1:44" ht="10.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52"/>
      <c r="AD973" s="334"/>
      <c r="AE973" s="334"/>
      <c r="AF973" s="334"/>
      <c r="AG973" s="334"/>
      <c r="AH973" s="334"/>
      <c r="AI973" s="334"/>
      <c r="AJ973" s="334"/>
      <c r="AK973" s="334"/>
      <c r="AL973" s="334"/>
      <c r="AM973" s="334"/>
      <c r="AN973" s="334"/>
      <c r="AO973" s="334"/>
      <c r="AP973" s="59"/>
      <c r="AQ973" s="59"/>
      <c r="AR973" s="59"/>
    </row>
    <row r="974" spans="1:44" ht="10.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52"/>
      <c r="AD974" s="334"/>
      <c r="AE974" s="334"/>
      <c r="AF974" s="334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59"/>
      <c r="AQ974" s="59"/>
      <c r="AR974" s="59"/>
    </row>
    <row r="975" spans="1:44" ht="10.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52"/>
      <c r="AD975" s="334"/>
      <c r="AE975" s="334"/>
      <c r="AF975" s="334"/>
      <c r="AG975" s="334"/>
      <c r="AH975" s="334"/>
      <c r="AI975" s="334"/>
      <c r="AJ975" s="334"/>
      <c r="AK975" s="334"/>
      <c r="AL975" s="334"/>
      <c r="AM975" s="334"/>
      <c r="AN975" s="334"/>
      <c r="AO975" s="334"/>
      <c r="AP975" s="59"/>
      <c r="AQ975" s="59"/>
      <c r="AR975" s="59"/>
    </row>
    <row r="976" spans="1:44" ht="10.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52"/>
      <c r="AD976" s="334"/>
      <c r="AE976" s="334"/>
      <c r="AF976" s="334"/>
      <c r="AG976" s="334"/>
      <c r="AH976" s="334"/>
      <c r="AI976" s="334"/>
      <c r="AJ976" s="334"/>
      <c r="AK976" s="334"/>
      <c r="AL976" s="334"/>
      <c r="AM976" s="334"/>
      <c r="AN976" s="334"/>
      <c r="AO976" s="334"/>
      <c r="AP976" s="59"/>
      <c r="AQ976" s="59"/>
      <c r="AR976" s="59"/>
    </row>
    <row r="977" spans="1:44" ht="10.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52"/>
      <c r="AD977" s="334"/>
      <c r="AE977" s="334"/>
      <c r="AF977" s="334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59"/>
      <c r="AQ977" s="59"/>
      <c r="AR977" s="59"/>
    </row>
    <row r="978" spans="1:44" ht="10.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52"/>
      <c r="AD978" s="334"/>
      <c r="AE978" s="334"/>
      <c r="AF978" s="334"/>
      <c r="AG978" s="334"/>
      <c r="AH978" s="334"/>
      <c r="AI978" s="334"/>
      <c r="AJ978" s="334"/>
      <c r="AK978" s="334"/>
      <c r="AL978" s="334"/>
      <c r="AM978" s="334"/>
      <c r="AN978" s="334"/>
      <c r="AO978" s="334"/>
      <c r="AP978" s="59"/>
      <c r="AQ978" s="59"/>
      <c r="AR978" s="59"/>
    </row>
    <row r="979" spans="1:44" ht="10.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52"/>
      <c r="AD979" s="334"/>
      <c r="AE979" s="334"/>
      <c r="AF979" s="334"/>
      <c r="AG979" s="334"/>
      <c r="AH979" s="334"/>
      <c r="AI979" s="334"/>
      <c r="AJ979" s="334"/>
      <c r="AK979" s="334"/>
      <c r="AL979" s="334"/>
      <c r="AM979" s="334"/>
      <c r="AN979" s="334"/>
      <c r="AO979" s="334"/>
      <c r="AP979" s="59"/>
      <c r="AQ979" s="59"/>
      <c r="AR979" s="59"/>
    </row>
    <row r="980" spans="1:44" ht="10.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52"/>
      <c r="AD980" s="334"/>
      <c r="AE980" s="334"/>
      <c r="AF980" s="334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59"/>
      <c r="AQ980" s="59"/>
      <c r="AR980" s="59"/>
    </row>
    <row r="981" spans="1:44" ht="10.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52"/>
      <c r="AD981" s="334"/>
      <c r="AE981" s="334"/>
      <c r="AF981" s="334"/>
      <c r="AG981" s="334"/>
      <c r="AH981" s="334"/>
      <c r="AI981" s="334"/>
      <c r="AJ981" s="334"/>
      <c r="AK981" s="334"/>
      <c r="AL981" s="334"/>
      <c r="AM981" s="334"/>
      <c r="AN981" s="334"/>
      <c r="AO981" s="334"/>
      <c r="AP981" s="59"/>
      <c r="AQ981" s="59"/>
      <c r="AR981" s="59"/>
    </row>
    <row r="982" spans="1:44" ht="10.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52"/>
      <c r="AD982" s="334"/>
      <c r="AE982" s="334"/>
      <c r="AF982" s="334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59"/>
      <c r="AQ982" s="59"/>
      <c r="AR982" s="59"/>
    </row>
    <row r="983" spans="1:44" ht="10.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52"/>
      <c r="AD983" s="334"/>
      <c r="AE983" s="334"/>
      <c r="AF983" s="334"/>
      <c r="AG983" s="334"/>
      <c r="AH983" s="334"/>
      <c r="AI983" s="334"/>
      <c r="AJ983" s="334"/>
      <c r="AK983" s="334"/>
      <c r="AL983" s="334"/>
      <c r="AM983" s="334"/>
      <c r="AN983" s="334"/>
      <c r="AO983" s="334"/>
      <c r="AP983" s="59"/>
      <c r="AQ983" s="59"/>
      <c r="AR983" s="59"/>
    </row>
    <row r="984" spans="1:44" ht="10.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52"/>
      <c r="AD984" s="334"/>
      <c r="AE984" s="334"/>
      <c r="AF984" s="334"/>
      <c r="AG984" s="334"/>
      <c r="AH984" s="334"/>
      <c r="AI984" s="334"/>
      <c r="AJ984" s="334"/>
      <c r="AK984" s="334"/>
      <c r="AL984" s="334"/>
      <c r="AM984" s="334"/>
      <c r="AN984" s="334"/>
      <c r="AO984" s="334"/>
      <c r="AP984" s="59"/>
      <c r="AQ984" s="59"/>
      <c r="AR984" s="59"/>
    </row>
    <row r="985" spans="1:44" ht="10.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52"/>
      <c r="AD985" s="334"/>
      <c r="AE985" s="334"/>
      <c r="AF985" s="334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59"/>
      <c r="AQ985" s="59"/>
      <c r="AR985" s="59"/>
    </row>
    <row r="986" spans="1:44" ht="10.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52"/>
      <c r="AD986" s="334"/>
      <c r="AE986" s="334"/>
      <c r="AF986" s="334"/>
      <c r="AG986" s="334"/>
      <c r="AH986" s="334"/>
      <c r="AI986" s="334"/>
      <c r="AJ986" s="334"/>
      <c r="AK986" s="334"/>
      <c r="AL986" s="334"/>
      <c r="AM986" s="334"/>
      <c r="AN986" s="334"/>
      <c r="AO986" s="334"/>
      <c r="AP986" s="59"/>
      <c r="AQ986" s="59"/>
      <c r="AR986" s="59"/>
    </row>
    <row r="987" spans="1:44" ht="10.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52"/>
      <c r="AD987" s="334"/>
      <c r="AE987" s="334"/>
      <c r="AF987" s="334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59"/>
      <c r="AQ987" s="59"/>
      <c r="AR987" s="59"/>
    </row>
    <row r="988" spans="1:44" ht="10.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52"/>
      <c r="AD988" s="334"/>
      <c r="AE988" s="334"/>
      <c r="AF988" s="334"/>
      <c r="AG988" s="334"/>
      <c r="AH988" s="334"/>
      <c r="AI988" s="334"/>
      <c r="AJ988" s="334"/>
      <c r="AK988" s="334"/>
      <c r="AL988" s="334"/>
      <c r="AM988" s="334"/>
      <c r="AN988" s="334"/>
      <c r="AO988" s="334"/>
      <c r="AP988" s="59"/>
      <c r="AQ988" s="59"/>
      <c r="AR988" s="59"/>
    </row>
    <row r="989" spans="1:44" ht="10.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52"/>
      <c r="AD989" s="334"/>
      <c r="AE989" s="334"/>
      <c r="AF989" s="334"/>
      <c r="AG989" s="334"/>
      <c r="AH989" s="334"/>
      <c r="AI989" s="334"/>
      <c r="AJ989" s="334"/>
      <c r="AK989" s="334"/>
      <c r="AL989" s="334"/>
      <c r="AM989" s="334"/>
      <c r="AN989" s="334"/>
      <c r="AO989" s="334"/>
      <c r="AP989" s="59"/>
      <c r="AQ989" s="59"/>
      <c r="AR989" s="59"/>
    </row>
    <row r="990" spans="1:44" ht="10.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52"/>
      <c r="AD990" s="334"/>
      <c r="AE990" s="334"/>
      <c r="AF990" s="334"/>
      <c r="AG990" s="334"/>
      <c r="AH990" s="334"/>
      <c r="AI990" s="334"/>
      <c r="AJ990" s="334"/>
      <c r="AK990" s="334"/>
      <c r="AL990" s="334"/>
      <c r="AM990" s="334"/>
      <c r="AN990" s="334"/>
      <c r="AO990" s="334"/>
      <c r="AP990" s="59"/>
      <c r="AQ990" s="59"/>
      <c r="AR990" s="59"/>
    </row>
    <row r="991" spans="1:44" ht="10.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52"/>
      <c r="AD991" s="334"/>
      <c r="AE991" s="334"/>
      <c r="AF991" s="334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59"/>
      <c r="AQ991" s="59"/>
      <c r="AR991" s="59"/>
    </row>
    <row r="992" spans="1:44" ht="10.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52"/>
      <c r="AD992" s="334"/>
      <c r="AE992" s="334"/>
      <c r="AF992" s="334"/>
      <c r="AG992" s="334"/>
      <c r="AH992" s="334"/>
      <c r="AI992" s="334"/>
      <c r="AJ992" s="334"/>
      <c r="AK992" s="334"/>
      <c r="AL992" s="334"/>
      <c r="AM992" s="334"/>
      <c r="AN992" s="334"/>
      <c r="AO992" s="334"/>
      <c r="AP992" s="59"/>
      <c r="AQ992" s="59"/>
      <c r="AR992" s="59"/>
    </row>
    <row r="993" spans="1:44" ht="10.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52"/>
      <c r="AD993" s="334"/>
      <c r="AE993" s="334"/>
      <c r="AF993" s="334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59"/>
      <c r="AQ993" s="59"/>
      <c r="AR993" s="59"/>
    </row>
    <row r="994" spans="1:44" ht="10.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52"/>
      <c r="AD994" s="334"/>
      <c r="AE994" s="334"/>
      <c r="AF994" s="334"/>
      <c r="AG994" s="334"/>
      <c r="AH994" s="334"/>
      <c r="AI994" s="334"/>
      <c r="AJ994" s="334"/>
      <c r="AK994" s="334"/>
      <c r="AL994" s="334"/>
      <c r="AM994" s="334"/>
      <c r="AN994" s="334"/>
      <c r="AO994" s="334"/>
      <c r="AP994" s="59"/>
      <c r="AQ994" s="59"/>
      <c r="AR994" s="59"/>
    </row>
    <row r="995" spans="1:44" ht="10.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52"/>
      <c r="AD995" s="334"/>
      <c r="AE995" s="334"/>
      <c r="AF995" s="334"/>
      <c r="AG995" s="334"/>
      <c r="AH995" s="334"/>
      <c r="AI995" s="334"/>
      <c r="AJ995" s="334"/>
      <c r="AK995" s="334"/>
      <c r="AL995" s="334"/>
      <c r="AM995" s="334"/>
      <c r="AN995" s="334"/>
      <c r="AO995" s="334"/>
      <c r="AP995" s="59"/>
      <c r="AQ995" s="59"/>
      <c r="AR995" s="59"/>
    </row>
    <row r="996" spans="1:44" ht="10.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52"/>
      <c r="AD996" s="334"/>
      <c r="AE996" s="334"/>
      <c r="AF996" s="334"/>
      <c r="AG996" s="334"/>
      <c r="AH996" s="334"/>
      <c r="AI996" s="334"/>
      <c r="AJ996" s="334"/>
      <c r="AK996" s="334"/>
      <c r="AL996" s="334"/>
      <c r="AM996" s="334"/>
      <c r="AN996" s="334"/>
      <c r="AO996" s="334"/>
      <c r="AP996" s="59"/>
      <c r="AQ996" s="59"/>
      <c r="AR996" s="59"/>
    </row>
    <row r="997" spans="1:44" ht="10.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52"/>
      <c r="AD997" s="334"/>
      <c r="AE997" s="334"/>
      <c r="AF997" s="334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59"/>
      <c r="AQ997" s="59"/>
      <c r="AR997" s="59"/>
    </row>
    <row r="998" spans="1:44" ht="10.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52"/>
      <c r="AD998" s="334"/>
      <c r="AE998" s="334"/>
      <c r="AF998" s="334"/>
      <c r="AG998" s="334"/>
      <c r="AH998" s="334"/>
      <c r="AI998" s="334"/>
      <c r="AJ998" s="334"/>
      <c r="AK998" s="334"/>
      <c r="AL998" s="334"/>
      <c r="AM998" s="334"/>
      <c r="AN998" s="334"/>
      <c r="AO998" s="334"/>
      <c r="AP998" s="59"/>
      <c r="AQ998" s="59"/>
      <c r="AR998" s="59"/>
    </row>
    <row r="999" spans="1:44" ht="10.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52"/>
      <c r="AD999" s="334"/>
      <c r="AE999" s="334"/>
      <c r="AF999" s="334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59"/>
      <c r="AQ999" s="59"/>
      <c r="AR999" s="59"/>
    </row>
    <row r="1000" spans="1:44" ht="10.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52"/>
      <c r="AD1000" s="334"/>
      <c r="AE1000" s="334"/>
      <c r="AF1000" s="334"/>
      <c r="AG1000" s="334"/>
      <c r="AH1000" s="334"/>
      <c r="AI1000" s="334"/>
      <c r="AJ1000" s="334"/>
      <c r="AK1000" s="334"/>
      <c r="AL1000" s="334"/>
      <c r="AM1000" s="334"/>
      <c r="AN1000" s="334"/>
      <c r="AO1000" s="334"/>
      <c r="AP1000" s="59"/>
      <c r="AQ1000" s="59"/>
      <c r="AR1000" s="59"/>
    </row>
    <row r="1001" spans="1:44" ht="10.5" customHeight="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52"/>
      <c r="AD1001" s="334"/>
      <c r="AE1001" s="334"/>
      <c r="AF1001" s="334"/>
      <c r="AG1001" s="334"/>
      <c r="AH1001" s="334"/>
      <c r="AI1001" s="334"/>
      <c r="AJ1001" s="334"/>
      <c r="AK1001" s="334"/>
      <c r="AL1001" s="334"/>
      <c r="AM1001" s="334"/>
      <c r="AN1001" s="334"/>
      <c r="AO1001" s="334"/>
      <c r="AP1001" s="59"/>
      <c r="AQ1001" s="59"/>
      <c r="AR1001" s="59"/>
    </row>
    <row r="1002" spans="1:44" ht="10.5" customHeight="1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52"/>
      <c r="AD1002" s="334"/>
      <c r="AE1002" s="334"/>
      <c r="AF1002" s="334"/>
      <c r="AG1002" s="334"/>
      <c r="AH1002" s="334"/>
      <c r="AI1002" s="334"/>
      <c r="AJ1002" s="334"/>
      <c r="AK1002" s="334"/>
      <c r="AL1002" s="334"/>
      <c r="AM1002" s="334"/>
      <c r="AN1002" s="334"/>
      <c r="AO1002" s="334"/>
      <c r="AP1002" s="59"/>
      <c r="AQ1002" s="59"/>
      <c r="AR1002" s="59"/>
    </row>
    <row r="1003" spans="1:44" ht="10.5" customHeight="1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52"/>
      <c r="AD1003" s="334"/>
      <c r="AE1003" s="334"/>
      <c r="AF1003" s="334"/>
      <c r="AG1003" s="334"/>
      <c r="AH1003" s="334"/>
      <c r="AI1003" s="334"/>
      <c r="AJ1003" s="334"/>
      <c r="AK1003" s="334"/>
      <c r="AL1003" s="334"/>
      <c r="AM1003" s="334"/>
      <c r="AN1003" s="334"/>
      <c r="AO1003" s="334"/>
      <c r="AP1003" s="59"/>
      <c r="AQ1003" s="59"/>
      <c r="AR1003" s="59"/>
    </row>
    <row r="1004" spans="1:44" ht="10.5" customHeight="1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52"/>
      <c r="AD1004" s="334"/>
      <c r="AE1004" s="334"/>
      <c r="AF1004" s="334"/>
      <c r="AG1004" s="334"/>
      <c r="AH1004" s="334"/>
      <c r="AI1004" s="334"/>
      <c r="AJ1004" s="334"/>
      <c r="AK1004" s="334"/>
      <c r="AL1004" s="334"/>
      <c r="AM1004" s="334"/>
      <c r="AN1004" s="334"/>
      <c r="AO1004" s="334"/>
      <c r="AP1004" s="59"/>
      <c r="AQ1004" s="59"/>
      <c r="AR1004" s="59"/>
    </row>
    <row r="1005" spans="1:44" ht="10.5" customHeight="1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52"/>
      <c r="AD1005" s="334"/>
      <c r="AE1005" s="334"/>
      <c r="AF1005" s="334"/>
      <c r="AG1005" s="334"/>
      <c r="AH1005" s="334"/>
      <c r="AI1005" s="334"/>
      <c r="AJ1005" s="334"/>
      <c r="AK1005" s="334"/>
      <c r="AL1005" s="334"/>
      <c r="AM1005" s="334"/>
      <c r="AN1005" s="334"/>
      <c r="AO1005" s="334"/>
      <c r="AP1005" s="59"/>
      <c r="AQ1005" s="59"/>
      <c r="AR1005" s="59"/>
    </row>
    <row r="1006" spans="1:44" ht="10.5" customHeight="1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52"/>
      <c r="AD1006" s="334"/>
      <c r="AE1006" s="334"/>
      <c r="AF1006" s="334"/>
      <c r="AG1006" s="334"/>
      <c r="AH1006" s="334"/>
      <c r="AI1006" s="334"/>
      <c r="AJ1006" s="334"/>
      <c r="AK1006" s="334"/>
      <c r="AL1006" s="334"/>
      <c r="AM1006" s="334"/>
      <c r="AN1006" s="334"/>
      <c r="AO1006" s="334"/>
      <c r="AP1006" s="59"/>
      <c r="AQ1006" s="59"/>
      <c r="AR1006" s="59"/>
    </row>
    <row r="1007" spans="1:44" ht="10.5" customHeight="1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52"/>
      <c r="AD1007" s="334"/>
      <c r="AE1007" s="334"/>
      <c r="AF1007" s="334"/>
      <c r="AG1007" s="334"/>
      <c r="AH1007" s="334"/>
      <c r="AI1007" s="334"/>
      <c r="AJ1007" s="334"/>
      <c r="AK1007" s="334"/>
      <c r="AL1007" s="334"/>
      <c r="AM1007" s="334"/>
      <c r="AN1007" s="334"/>
      <c r="AO1007" s="334"/>
      <c r="AP1007" s="59"/>
      <c r="AQ1007" s="59"/>
      <c r="AR1007" s="59"/>
    </row>
    <row r="1008" spans="1:44" ht="10.5" customHeight="1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52"/>
      <c r="AD1008" s="334"/>
      <c r="AE1008" s="334"/>
      <c r="AF1008" s="334"/>
      <c r="AG1008" s="334"/>
      <c r="AH1008" s="334"/>
      <c r="AI1008" s="334"/>
      <c r="AJ1008" s="334"/>
      <c r="AK1008" s="334"/>
      <c r="AL1008" s="334"/>
      <c r="AM1008" s="334"/>
      <c r="AN1008" s="334"/>
      <c r="AO1008" s="334"/>
      <c r="AP1008" s="59"/>
      <c r="AQ1008" s="59"/>
      <c r="AR1008" s="59"/>
    </row>
    <row r="1009" spans="1:44" ht="10.5" customHeight="1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52"/>
      <c r="AD1009" s="334"/>
      <c r="AE1009" s="334"/>
      <c r="AF1009" s="334"/>
      <c r="AG1009" s="334"/>
      <c r="AH1009" s="334"/>
      <c r="AI1009" s="334"/>
      <c r="AJ1009" s="334"/>
      <c r="AK1009" s="334"/>
      <c r="AL1009" s="334"/>
      <c r="AM1009" s="334"/>
      <c r="AN1009" s="334"/>
      <c r="AO1009" s="334"/>
      <c r="AP1009" s="59"/>
      <c r="AQ1009" s="59"/>
      <c r="AR1009" s="59"/>
    </row>
    <row r="1010" spans="1:44" ht="10.5" customHeight="1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52"/>
      <c r="AD1010" s="334"/>
      <c r="AE1010" s="334"/>
      <c r="AF1010" s="334"/>
      <c r="AG1010" s="334"/>
      <c r="AH1010" s="334"/>
      <c r="AI1010" s="334"/>
      <c r="AJ1010" s="334"/>
      <c r="AK1010" s="334"/>
      <c r="AL1010" s="334"/>
      <c r="AM1010" s="334"/>
      <c r="AN1010" s="334"/>
      <c r="AO1010" s="334"/>
      <c r="AP1010" s="59"/>
      <c r="AQ1010" s="59"/>
      <c r="AR1010" s="59"/>
    </row>
    <row r="1011" spans="1:44" ht="10.5" customHeight="1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52"/>
      <c r="AD1011" s="334"/>
      <c r="AE1011" s="334"/>
      <c r="AF1011" s="334"/>
      <c r="AG1011" s="334"/>
      <c r="AH1011" s="334"/>
      <c r="AI1011" s="334"/>
      <c r="AJ1011" s="334"/>
      <c r="AK1011" s="334"/>
      <c r="AL1011" s="334"/>
      <c r="AM1011" s="334"/>
      <c r="AN1011" s="334"/>
      <c r="AO1011" s="334"/>
      <c r="AP1011" s="59"/>
      <c r="AQ1011" s="59"/>
      <c r="AR1011" s="59"/>
    </row>
    <row r="1012" spans="1:44" ht="10.5" customHeight="1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52"/>
      <c r="AD1012" s="334"/>
      <c r="AE1012" s="334"/>
      <c r="AF1012" s="334"/>
      <c r="AG1012" s="334"/>
      <c r="AH1012" s="334"/>
      <c r="AI1012" s="334"/>
      <c r="AJ1012" s="334"/>
      <c r="AK1012" s="334"/>
      <c r="AL1012" s="334"/>
      <c r="AM1012" s="334"/>
      <c r="AN1012" s="334"/>
      <c r="AO1012" s="334"/>
      <c r="AP1012" s="59"/>
      <c r="AQ1012" s="59"/>
      <c r="AR1012" s="59"/>
    </row>
    <row r="1013" spans="1:44" ht="10.5" customHeight="1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52"/>
      <c r="AD1013" s="334"/>
      <c r="AE1013" s="334"/>
      <c r="AF1013" s="334"/>
      <c r="AG1013" s="334"/>
      <c r="AH1013" s="334"/>
      <c r="AI1013" s="334"/>
      <c r="AJ1013" s="334"/>
      <c r="AK1013" s="334"/>
      <c r="AL1013" s="334"/>
      <c r="AM1013" s="334"/>
      <c r="AN1013" s="334"/>
      <c r="AO1013" s="334"/>
      <c r="AP1013" s="59"/>
      <c r="AQ1013" s="59"/>
      <c r="AR1013" s="59"/>
    </row>
    <row r="1014" spans="1:44" ht="10.5" customHeight="1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52"/>
      <c r="AD1014" s="334"/>
      <c r="AE1014" s="334"/>
      <c r="AF1014" s="334"/>
      <c r="AG1014" s="334"/>
      <c r="AH1014" s="334"/>
      <c r="AI1014" s="334"/>
      <c r="AJ1014" s="334"/>
      <c r="AK1014" s="334"/>
      <c r="AL1014" s="334"/>
      <c r="AM1014" s="334"/>
      <c r="AN1014" s="334"/>
      <c r="AO1014" s="334"/>
      <c r="AP1014" s="59"/>
      <c r="AQ1014" s="59"/>
      <c r="AR1014" s="59"/>
    </row>
    <row r="1015" spans="1:44" ht="10.5" customHeight="1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52"/>
      <c r="AD1015" s="334"/>
      <c r="AE1015" s="334"/>
      <c r="AF1015" s="334"/>
      <c r="AG1015" s="334"/>
      <c r="AH1015" s="334"/>
      <c r="AI1015" s="334"/>
      <c r="AJ1015" s="334"/>
      <c r="AK1015" s="334"/>
      <c r="AL1015" s="334"/>
      <c r="AM1015" s="334"/>
      <c r="AN1015" s="334"/>
      <c r="AO1015" s="334"/>
      <c r="AP1015" s="59"/>
      <c r="AQ1015" s="59"/>
      <c r="AR1015" s="59"/>
    </row>
    <row r="1016" spans="1:44" ht="10.5" customHeight="1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52"/>
      <c r="AD1016" s="334"/>
      <c r="AE1016" s="334"/>
      <c r="AF1016" s="334"/>
      <c r="AG1016" s="334"/>
      <c r="AH1016" s="334"/>
      <c r="AI1016" s="334"/>
      <c r="AJ1016" s="334"/>
      <c r="AK1016" s="334"/>
      <c r="AL1016" s="334"/>
      <c r="AM1016" s="334"/>
      <c r="AN1016" s="334"/>
      <c r="AO1016" s="334"/>
      <c r="AP1016" s="59"/>
      <c r="AQ1016" s="59"/>
      <c r="AR1016" s="59"/>
    </row>
    <row r="1017" spans="1:44" ht="10.5" customHeight="1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52"/>
      <c r="AD1017" s="334"/>
      <c r="AE1017" s="334"/>
      <c r="AF1017" s="334"/>
      <c r="AG1017" s="334"/>
      <c r="AH1017" s="334"/>
      <c r="AI1017" s="334"/>
      <c r="AJ1017" s="334"/>
      <c r="AK1017" s="334"/>
      <c r="AL1017" s="334"/>
      <c r="AM1017" s="334"/>
      <c r="AN1017" s="334"/>
      <c r="AO1017" s="334"/>
      <c r="AP1017" s="59"/>
      <c r="AQ1017" s="59"/>
      <c r="AR1017" s="59"/>
    </row>
    <row r="1018" spans="1:44" ht="10.5" customHeight="1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52"/>
      <c r="AD1018" s="334"/>
      <c r="AE1018" s="334"/>
      <c r="AF1018" s="334"/>
      <c r="AG1018" s="334"/>
      <c r="AH1018" s="334"/>
      <c r="AI1018" s="334"/>
      <c r="AJ1018" s="334"/>
      <c r="AK1018" s="334"/>
      <c r="AL1018" s="334"/>
      <c r="AM1018" s="334"/>
      <c r="AN1018" s="334"/>
      <c r="AO1018" s="334"/>
      <c r="AP1018" s="59"/>
      <c r="AQ1018" s="59"/>
      <c r="AR1018" s="59"/>
    </row>
    <row r="1019" spans="1:44" ht="10.5" customHeight="1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52"/>
      <c r="AD1019" s="334"/>
      <c r="AE1019" s="334"/>
      <c r="AF1019" s="334"/>
      <c r="AG1019" s="334"/>
      <c r="AH1019" s="334"/>
      <c r="AI1019" s="334"/>
      <c r="AJ1019" s="334"/>
      <c r="AK1019" s="334"/>
      <c r="AL1019" s="334"/>
      <c r="AM1019" s="334"/>
      <c r="AN1019" s="334"/>
      <c r="AO1019" s="334"/>
      <c r="AP1019" s="59"/>
      <c r="AQ1019" s="59"/>
      <c r="AR1019" s="59"/>
    </row>
    <row r="1020" spans="1:44" ht="10.5" customHeight="1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52"/>
      <c r="AD1020" s="334"/>
      <c r="AE1020" s="334"/>
      <c r="AF1020" s="334"/>
      <c r="AG1020" s="334"/>
      <c r="AH1020" s="334"/>
      <c r="AI1020" s="334"/>
      <c r="AJ1020" s="334"/>
      <c r="AK1020" s="334"/>
      <c r="AL1020" s="334"/>
      <c r="AM1020" s="334"/>
      <c r="AN1020" s="334"/>
      <c r="AO1020" s="334"/>
      <c r="AP1020" s="59"/>
      <c r="AQ1020" s="59"/>
      <c r="AR1020" s="59"/>
    </row>
    <row r="1021" spans="1:44" ht="10.5" customHeight="1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52"/>
      <c r="AD1021" s="334"/>
      <c r="AE1021" s="334"/>
      <c r="AF1021" s="334"/>
      <c r="AG1021" s="334"/>
      <c r="AH1021" s="334"/>
      <c r="AI1021" s="334"/>
      <c r="AJ1021" s="334"/>
      <c r="AK1021" s="334"/>
      <c r="AL1021" s="334"/>
      <c r="AM1021" s="334"/>
      <c r="AN1021" s="334"/>
      <c r="AO1021" s="334"/>
      <c r="AP1021" s="59"/>
      <c r="AQ1021" s="59"/>
      <c r="AR1021" s="59"/>
    </row>
    <row r="1022" spans="1:44" ht="10.5" customHeight="1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52"/>
      <c r="AD1022" s="334"/>
      <c r="AE1022" s="334"/>
      <c r="AF1022" s="334"/>
      <c r="AG1022" s="334"/>
      <c r="AH1022" s="334"/>
      <c r="AI1022" s="334"/>
      <c r="AJ1022" s="334"/>
      <c r="AK1022" s="334"/>
      <c r="AL1022" s="334"/>
      <c r="AM1022" s="334"/>
      <c r="AN1022" s="334"/>
      <c r="AO1022" s="334"/>
      <c r="AP1022" s="59"/>
      <c r="AQ1022" s="59"/>
      <c r="AR1022" s="59"/>
    </row>
    <row r="1023" spans="1:44" ht="10.5" customHeight="1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52"/>
      <c r="AD1023" s="334"/>
      <c r="AE1023" s="334"/>
      <c r="AF1023" s="334"/>
      <c r="AG1023" s="334"/>
      <c r="AH1023" s="334"/>
      <c r="AI1023" s="334"/>
      <c r="AJ1023" s="334"/>
      <c r="AK1023" s="334"/>
      <c r="AL1023" s="334"/>
      <c r="AM1023" s="334"/>
      <c r="AN1023" s="334"/>
      <c r="AO1023" s="334"/>
      <c r="AP1023" s="59"/>
      <c r="AQ1023" s="59"/>
      <c r="AR1023" s="59"/>
    </row>
    <row r="1024" spans="1:44" ht="10.5" customHeight="1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52"/>
      <c r="AD1024" s="334"/>
      <c r="AE1024" s="334"/>
      <c r="AF1024" s="334"/>
      <c r="AG1024" s="334"/>
      <c r="AH1024" s="334"/>
      <c r="AI1024" s="334"/>
      <c r="AJ1024" s="334"/>
      <c r="AK1024" s="334"/>
      <c r="AL1024" s="334"/>
      <c r="AM1024" s="334"/>
      <c r="AN1024" s="334"/>
      <c r="AO1024" s="334"/>
      <c r="AP1024" s="59"/>
      <c r="AQ1024" s="59"/>
      <c r="AR1024" s="59"/>
    </row>
    <row r="1025" spans="1:44" ht="10.5" customHeight="1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52"/>
      <c r="AD1025" s="334"/>
      <c r="AE1025" s="334"/>
      <c r="AF1025" s="334"/>
      <c r="AG1025" s="334"/>
      <c r="AH1025" s="334"/>
      <c r="AI1025" s="334"/>
      <c r="AJ1025" s="334"/>
      <c r="AK1025" s="334"/>
      <c r="AL1025" s="334"/>
      <c r="AM1025" s="334"/>
      <c r="AN1025" s="334"/>
      <c r="AO1025" s="334"/>
      <c r="AP1025" s="59"/>
      <c r="AQ1025" s="59"/>
      <c r="AR1025" s="59"/>
    </row>
    <row r="1026" spans="1:44" ht="10.5" customHeight="1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52"/>
      <c r="AD1026" s="334"/>
      <c r="AE1026" s="334"/>
      <c r="AF1026" s="334"/>
      <c r="AG1026" s="334"/>
      <c r="AH1026" s="334"/>
      <c r="AI1026" s="334"/>
      <c r="AJ1026" s="334"/>
      <c r="AK1026" s="334"/>
      <c r="AL1026" s="334"/>
      <c r="AM1026" s="334"/>
      <c r="AN1026" s="334"/>
      <c r="AO1026" s="334"/>
      <c r="AP1026" s="59"/>
      <c r="AQ1026" s="59"/>
      <c r="AR1026" s="59"/>
    </row>
    <row r="1027" spans="1:44" ht="10.5" customHeight="1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52"/>
      <c r="AD1027" s="334"/>
      <c r="AE1027" s="334"/>
      <c r="AF1027" s="334"/>
      <c r="AG1027" s="334"/>
      <c r="AH1027" s="334"/>
      <c r="AI1027" s="334"/>
      <c r="AJ1027" s="334"/>
      <c r="AK1027" s="334"/>
      <c r="AL1027" s="334"/>
      <c r="AM1027" s="334"/>
      <c r="AN1027" s="334"/>
      <c r="AO1027" s="334"/>
      <c r="AP1027" s="59"/>
      <c r="AQ1027" s="59"/>
      <c r="AR1027" s="59"/>
    </row>
    <row r="1028" spans="1:44" ht="10.5" customHeight="1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52"/>
      <c r="AD1028" s="334"/>
      <c r="AE1028" s="334"/>
      <c r="AF1028" s="334"/>
      <c r="AG1028" s="334"/>
      <c r="AH1028" s="334"/>
      <c r="AI1028" s="334"/>
      <c r="AJ1028" s="334"/>
      <c r="AK1028" s="334"/>
      <c r="AL1028" s="334"/>
      <c r="AM1028" s="334"/>
      <c r="AN1028" s="334"/>
      <c r="AO1028" s="334"/>
      <c r="AP1028" s="59"/>
      <c r="AQ1028" s="59"/>
      <c r="AR1028" s="59"/>
    </row>
    <row r="1029" spans="1:44" ht="10.5" customHeight="1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52"/>
      <c r="AD1029" s="334"/>
      <c r="AE1029" s="334"/>
      <c r="AF1029" s="334"/>
      <c r="AG1029" s="334"/>
      <c r="AH1029" s="334"/>
      <c r="AI1029" s="334"/>
      <c r="AJ1029" s="334"/>
      <c r="AK1029" s="334"/>
      <c r="AL1029" s="334"/>
      <c r="AM1029" s="334"/>
      <c r="AN1029" s="334"/>
      <c r="AO1029" s="334"/>
      <c r="AP1029" s="59"/>
      <c r="AQ1029" s="59"/>
      <c r="AR1029" s="59"/>
    </row>
    <row r="1030" spans="1:44" ht="10.5" customHeight="1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52"/>
      <c r="AD1030" s="334"/>
      <c r="AE1030" s="334"/>
      <c r="AF1030" s="334"/>
      <c r="AG1030" s="334"/>
      <c r="AH1030" s="334"/>
      <c r="AI1030" s="334"/>
      <c r="AJ1030" s="334"/>
      <c r="AK1030" s="334"/>
      <c r="AL1030" s="334"/>
      <c r="AM1030" s="334"/>
      <c r="AN1030" s="334"/>
      <c r="AO1030" s="334"/>
      <c r="AP1030" s="59"/>
      <c r="AQ1030" s="59"/>
      <c r="AR1030" s="59"/>
    </row>
    <row r="1031" spans="1:44" ht="10.5" customHeight="1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52"/>
      <c r="AD1031" s="334"/>
      <c r="AE1031" s="334"/>
      <c r="AF1031" s="334"/>
      <c r="AG1031" s="334"/>
      <c r="AH1031" s="334"/>
      <c r="AI1031" s="334"/>
      <c r="AJ1031" s="334"/>
      <c r="AK1031" s="334"/>
      <c r="AL1031" s="334"/>
      <c r="AM1031" s="334"/>
      <c r="AN1031" s="334"/>
      <c r="AO1031" s="334"/>
      <c r="AP1031" s="59"/>
      <c r="AQ1031" s="59"/>
      <c r="AR1031" s="59"/>
    </row>
    <row r="1032" spans="1:44" ht="10.5" customHeight="1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52"/>
      <c r="AD1032" s="334"/>
      <c r="AE1032" s="334"/>
      <c r="AF1032" s="334"/>
      <c r="AG1032" s="334"/>
      <c r="AH1032" s="334"/>
      <c r="AI1032" s="334"/>
      <c r="AJ1032" s="334"/>
      <c r="AK1032" s="334"/>
      <c r="AL1032" s="334"/>
      <c r="AM1032" s="334"/>
      <c r="AN1032" s="334"/>
      <c r="AO1032" s="334"/>
      <c r="AP1032" s="59"/>
      <c r="AQ1032" s="59"/>
      <c r="AR1032" s="59"/>
    </row>
    <row r="1033" spans="1:44" ht="10.5" customHeight="1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52"/>
      <c r="AD1033" s="334"/>
      <c r="AE1033" s="334"/>
      <c r="AF1033" s="334"/>
      <c r="AG1033" s="334"/>
      <c r="AH1033" s="334"/>
      <c r="AI1033" s="334"/>
      <c r="AJ1033" s="334"/>
      <c r="AK1033" s="334"/>
      <c r="AL1033" s="334"/>
      <c r="AM1033" s="334"/>
      <c r="AN1033" s="334"/>
      <c r="AO1033" s="334"/>
      <c r="AP1033" s="59"/>
      <c r="AQ1033" s="59"/>
      <c r="AR1033" s="59"/>
    </row>
    <row r="1034" spans="1:44" ht="10.5" customHeight="1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52"/>
      <c r="AD1034" s="334"/>
      <c r="AE1034" s="334"/>
      <c r="AF1034" s="334"/>
      <c r="AG1034" s="334"/>
      <c r="AH1034" s="334"/>
      <c r="AI1034" s="334"/>
      <c r="AJ1034" s="334"/>
      <c r="AK1034" s="334"/>
      <c r="AL1034" s="334"/>
      <c r="AM1034" s="334"/>
      <c r="AN1034" s="334"/>
      <c r="AO1034" s="334"/>
      <c r="AP1034" s="59"/>
      <c r="AQ1034" s="59"/>
      <c r="AR1034" s="59"/>
    </row>
    <row r="1035" spans="1:44" ht="10.5" customHeight="1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52"/>
      <c r="AD1035" s="334"/>
      <c r="AE1035" s="334"/>
      <c r="AF1035" s="334"/>
      <c r="AG1035" s="334"/>
      <c r="AH1035" s="334"/>
      <c r="AI1035" s="334"/>
      <c r="AJ1035" s="334"/>
      <c r="AK1035" s="334"/>
      <c r="AL1035" s="334"/>
      <c r="AM1035" s="334"/>
      <c r="AN1035" s="334"/>
      <c r="AO1035" s="334"/>
      <c r="AP1035" s="59"/>
      <c r="AQ1035" s="59"/>
      <c r="AR1035" s="59"/>
    </row>
    <row r="1036" spans="1:44" ht="10.5" customHeight="1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52"/>
      <c r="AD1036" s="334"/>
      <c r="AE1036" s="334"/>
      <c r="AF1036" s="334"/>
      <c r="AG1036" s="334"/>
      <c r="AH1036" s="334"/>
      <c r="AI1036" s="334"/>
      <c r="AJ1036" s="334"/>
      <c r="AK1036" s="334"/>
      <c r="AL1036" s="334"/>
      <c r="AM1036" s="334"/>
      <c r="AN1036" s="334"/>
      <c r="AO1036" s="334"/>
      <c r="AP1036" s="59"/>
      <c r="AQ1036" s="59"/>
      <c r="AR1036" s="59"/>
    </row>
    <row r="1037" spans="1:44" ht="10.5" customHeight="1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52"/>
      <c r="AD1037" s="334"/>
      <c r="AE1037" s="334"/>
      <c r="AF1037" s="334"/>
      <c r="AG1037" s="334"/>
      <c r="AH1037" s="334"/>
      <c r="AI1037" s="334"/>
      <c r="AJ1037" s="334"/>
      <c r="AK1037" s="334"/>
      <c r="AL1037" s="334"/>
      <c r="AM1037" s="334"/>
      <c r="AN1037" s="334"/>
      <c r="AO1037" s="334"/>
      <c r="AP1037" s="59"/>
      <c r="AQ1037" s="59"/>
      <c r="AR1037" s="59"/>
    </row>
    <row r="1038" spans="1:44" ht="10.5" customHeight="1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52"/>
      <c r="AD1038" s="334"/>
      <c r="AE1038" s="334"/>
      <c r="AF1038" s="334"/>
      <c r="AG1038" s="334"/>
      <c r="AH1038" s="334"/>
      <c r="AI1038" s="334"/>
      <c r="AJ1038" s="334"/>
      <c r="AK1038" s="334"/>
      <c r="AL1038" s="334"/>
      <c r="AM1038" s="334"/>
      <c r="AN1038" s="334"/>
      <c r="AO1038" s="334"/>
      <c r="AP1038" s="59"/>
      <c r="AQ1038" s="59"/>
      <c r="AR1038" s="59"/>
    </row>
    <row r="1039" spans="1:44" ht="10.5" customHeight="1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52"/>
      <c r="AD1039" s="334"/>
      <c r="AE1039" s="334"/>
      <c r="AF1039" s="334"/>
      <c r="AG1039" s="334"/>
      <c r="AH1039" s="334"/>
      <c r="AI1039" s="334"/>
      <c r="AJ1039" s="334"/>
      <c r="AK1039" s="334"/>
      <c r="AL1039" s="334"/>
      <c r="AM1039" s="334"/>
      <c r="AN1039" s="334"/>
      <c r="AO1039" s="334"/>
      <c r="AP1039" s="59"/>
      <c r="AQ1039" s="59"/>
      <c r="AR1039" s="59"/>
    </row>
    <row r="1040" spans="1:44" ht="10.5" customHeight="1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52"/>
      <c r="AD1040" s="334"/>
      <c r="AE1040" s="334"/>
      <c r="AF1040" s="334"/>
      <c r="AG1040" s="334"/>
      <c r="AH1040" s="334"/>
      <c r="AI1040" s="334"/>
      <c r="AJ1040" s="334"/>
      <c r="AK1040" s="334"/>
      <c r="AL1040" s="334"/>
      <c r="AM1040" s="334"/>
      <c r="AN1040" s="334"/>
      <c r="AO1040" s="334"/>
      <c r="AP1040" s="59"/>
      <c r="AQ1040" s="59"/>
      <c r="AR1040" s="59"/>
    </row>
    <row r="1041" spans="1:44" ht="10.5" customHeight="1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52"/>
      <c r="AD1041" s="334"/>
      <c r="AE1041" s="334"/>
      <c r="AF1041" s="334"/>
      <c r="AG1041" s="334"/>
      <c r="AH1041" s="334"/>
      <c r="AI1041" s="334"/>
      <c r="AJ1041" s="334"/>
      <c r="AK1041" s="334"/>
      <c r="AL1041" s="334"/>
      <c r="AM1041" s="334"/>
      <c r="AN1041" s="334"/>
      <c r="AO1041" s="334"/>
      <c r="AP1041" s="59"/>
      <c r="AQ1041" s="59"/>
      <c r="AR1041" s="59"/>
    </row>
    <row r="1042" spans="1:44" ht="10.5" customHeight="1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52"/>
      <c r="AD1042" s="334"/>
      <c r="AE1042" s="334"/>
      <c r="AF1042" s="334"/>
      <c r="AG1042" s="334"/>
      <c r="AH1042" s="334"/>
      <c r="AI1042" s="334"/>
      <c r="AJ1042" s="334"/>
      <c r="AK1042" s="334"/>
      <c r="AL1042" s="334"/>
      <c r="AM1042" s="334"/>
      <c r="AN1042" s="334"/>
      <c r="AO1042" s="334"/>
      <c r="AP1042" s="59"/>
      <c r="AQ1042" s="59"/>
      <c r="AR1042" s="59"/>
    </row>
    <row r="1043" spans="1:44" ht="10.5" customHeight="1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52"/>
      <c r="AD1043" s="334"/>
      <c r="AE1043" s="334"/>
      <c r="AF1043" s="334"/>
      <c r="AG1043" s="334"/>
      <c r="AH1043" s="334"/>
      <c r="AI1043" s="334"/>
      <c r="AJ1043" s="334"/>
      <c r="AK1043" s="334"/>
      <c r="AL1043" s="334"/>
      <c r="AM1043" s="334"/>
      <c r="AN1043" s="334"/>
      <c r="AO1043" s="334"/>
      <c r="AP1043" s="59"/>
      <c r="AQ1043" s="59"/>
      <c r="AR1043" s="59"/>
    </row>
    <row r="1044" spans="1:44" ht="10.5" customHeight="1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52"/>
      <c r="AD1044" s="334"/>
      <c r="AE1044" s="334"/>
      <c r="AF1044" s="334"/>
      <c r="AG1044" s="334"/>
      <c r="AH1044" s="334"/>
      <c r="AI1044" s="334"/>
      <c r="AJ1044" s="334"/>
      <c r="AK1044" s="334"/>
      <c r="AL1044" s="334"/>
      <c r="AM1044" s="334"/>
      <c r="AN1044" s="334"/>
      <c r="AO1044" s="334"/>
      <c r="AP1044" s="59"/>
      <c r="AQ1044" s="59"/>
      <c r="AR1044" s="59"/>
    </row>
    <row r="1045" spans="1:44" ht="10.5" customHeight="1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52"/>
      <c r="AD1045" s="334"/>
      <c r="AE1045" s="334"/>
      <c r="AF1045" s="334"/>
      <c r="AG1045" s="334"/>
      <c r="AH1045" s="334"/>
      <c r="AI1045" s="334"/>
      <c r="AJ1045" s="334"/>
      <c r="AK1045" s="334"/>
      <c r="AL1045" s="334"/>
      <c r="AM1045" s="334"/>
      <c r="AN1045" s="334"/>
      <c r="AO1045" s="334"/>
      <c r="AP1045" s="59"/>
      <c r="AQ1045" s="59"/>
      <c r="AR1045" s="59"/>
    </row>
    <row r="1046" spans="1:44" ht="10.5" customHeight="1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52"/>
      <c r="AD1046" s="334"/>
      <c r="AE1046" s="334"/>
      <c r="AF1046" s="334"/>
      <c r="AG1046" s="334"/>
      <c r="AH1046" s="334"/>
      <c r="AI1046" s="334"/>
      <c r="AJ1046" s="334"/>
      <c r="AK1046" s="334"/>
      <c r="AL1046" s="334"/>
      <c r="AM1046" s="334"/>
      <c r="AN1046" s="334"/>
      <c r="AO1046" s="334"/>
      <c r="AP1046" s="59"/>
      <c r="AQ1046" s="59"/>
      <c r="AR1046" s="59"/>
    </row>
    <row r="1047" spans="1:44" ht="10.5" customHeight="1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52"/>
      <c r="AD1047" s="334"/>
      <c r="AE1047" s="334"/>
      <c r="AF1047" s="334"/>
      <c r="AG1047" s="334"/>
      <c r="AH1047" s="334"/>
      <c r="AI1047" s="334"/>
      <c r="AJ1047" s="334"/>
      <c r="AK1047" s="334"/>
      <c r="AL1047" s="334"/>
      <c r="AM1047" s="334"/>
      <c r="AN1047" s="334"/>
      <c r="AO1047" s="334"/>
      <c r="AP1047" s="59"/>
      <c r="AQ1047" s="59"/>
      <c r="AR1047" s="59"/>
    </row>
    <row r="1048" spans="1:44" ht="10.5" customHeight="1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52"/>
      <c r="AD1048" s="334"/>
      <c r="AE1048" s="334"/>
      <c r="AF1048" s="334"/>
      <c r="AG1048" s="334"/>
      <c r="AH1048" s="334"/>
      <c r="AI1048" s="334"/>
      <c r="AJ1048" s="334"/>
      <c r="AK1048" s="334"/>
      <c r="AL1048" s="334"/>
      <c r="AM1048" s="334"/>
      <c r="AN1048" s="334"/>
      <c r="AO1048" s="334"/>
      <c r="AP1048" s="59"/>
      <c r="AQ1048" s="59"/>
      <c r="AR1048" s="59"/>
    </row>
    <row r="1049" spans="1:44" ht="10.5" customHeight="1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52"/>
      <c r="AD1049" s="334"/>
      <c r="AE1049" s="334"/>
      <c r="AF1049" s="334"/>
      <c r="AG1049" s="334"/>
      <c r="AH1049" s="334"/>
      <c r="AI1049" s="334"/>
      <c r="AJ1049" s="334"/>
      <c r="AK1049" s="334"/>
      <c r="AL1049" s="334"/>
      <c r="AM1049" s="334"/>
      <c r="AN1049" s="334"/>
      <c r="AO1049" s="334"/>
      <c r="AP1049" s="59"/>
      <c r="AQ1049" s="59"/>
      <c r="AR1049" s="59"/>
    </row>
    <row r="1050" spans="1:44" ht="10.5" customHeight="1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52"/>
      <c r="AD1050" s="334"/>
      <c r="AE1050" s="334"/>
      <c r="AF1050" s="334"/>
      <c r="AG1050" s="334"/>
      <c r="AH1050" s="334"/>
      <c r="AI1050" s="334"/>
      <c r="AJ1050" s="334"/>
      <c r="AK1050" s="334"/>
      <c r="AL1050" s="334"/>
      <c r="AM1050" s="334"/>
      <c r="AN1050" s="334"/>
      <c r="AO1050" s="334"/>
      <c r="AP1050" s="59"/>
      <c r="AQ1050" s="59"/>
      <c r="AR1050" s="59"/>
    </row>
    <row r="1051" spans="1:44" ht="10.5" customHeight="1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52"/>
      <c r="AD1051" s="334"/>
      <c r="AE1051" s="334"/>
      <c r="AF1051" s="334"/>
      <c r="AG1051" s="334"/>
      <c r="AH1051" s="334"/>
      <c r="AI1051" s="334"/>
      <c r="AJ1051" s="334"/>
      <c r="AK1051" s="334"/>
      <c r="AL1051" s="334"/>
      <c r="AM1051" s="334"/>
      <c r="AN1051" s="334"/>
      <c r="AO1051" s="334"/>
      <c r="AP1051" s="59"/>
      <c r="AQ1051" s="59"/>
      <c r="AR1051" s="59"/>
    </row>
    <row r="1052" spans="1:44" ht="10.5" customHeight="1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52"/>
      <c r="AD1052" s="334"/>
      <c r="AE1052" s="334"/>
      <c r="AF1052" s="334"/>
      <c r="AG1052" s="334"/>
      <c r="AH1052" s="334"/>
      <c r="AI1052" s="334"/>
      <c r="AJ1052" s="334"/>
      <c r="AK1052" s="334"/>
      <c r="AL1052" s="334"/>
      <c r="AM1052" s="334"/>
      <c r="AN1052" s="334"/>
      <c r="AO1052" s="334"/>
      <c r="AP1052" s="59"/>
      <c r="AQ1052" s="59"/>
      <c r="AR1052" s="59"/>
    </row>
    <row r="1053" spans="1:44" ht="10.5" customHeight="1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52"/>
      <c r="AD1053" s="334"/>
      <c r="AE1053" s="334"/>
      <c r="AF1053" s="334"/>
      <c r="AG1053" s="334"/>
      <c r="AH1053" s="334"/>
      <c r="AI1053" s="334"/>
      <c r="AJ1053" s="334"/>
      <c r="AK1053" s="334"/>
      <c r="AL1053" s="334"/>
      <c r="AM1053" s="334"/>
      <c r="AN1053" s="334"/>
      <c r="AO1053" s="334"/>
      <c r="AP1053" s="59"/>
      <c r="AQ1053" s="59"/>
      <c r="AR1053" s="59"/>
    </row>
    <row r="1054" spans="1:44" ht="10.5" customHeight="1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52"/>
      <c r="AD1054" s="334"/>
      <c r="AE1054" s="334"/>
      <c r="AF1054" s="334"/>
      <c r="AG1054" s="334"/>
      <c r="AH1054" s="334"/>
      <c r="AI1054" s="334"/>
      <c r="AJ1054" s="334"/>
      <c r="AK1054" s="334"/>
      <c r="AL1054" s="334"/>
      <c r="AM1054" s="334"/>
      <c r="AN1054" s="334"/>
      <c r="AO1054" s="334"/>
      <c r="AP1054" s="59"/>
      <c r="AQ1054" s="59"/>
      <c r="AR1054" s="59"/>
    </row>
    <row r="1055" spans="1:44" ht="10.5" customHeight="1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52"/>
      <c r="AD1055" s="334"/>
      <c r="AE1055" s="334"/>
      <c r="AF1055" s="334"/>
      <c r="AG1055" s="334"/>
      <c r="AH1055" s="334"/>
      <c r="AI1055" s="334"/>
      <c r="AJ1055" s="334"/>
      <c r="AK1055" s="334"/>
      <c r="AL1055" s="334"/>
      <c r="AM1055" s="334"/>
      <c r="AN1055" s="334"/>
      <c r="AO1055" s="334"/>
      <c r="AP1055" s="59"/>
      <c r="AQ1055" s="59"/>
      <c r="AR1055" s="59"/>
    </row>
    <row r="1056" spans="1:44" ht="10.5" customHeight="1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52"/>
      <c r="AD1056" s="334"/>
      <c r="AE1056" s="334"/>
      <c r="AF1056" s="334"/>
      <c r="AG1056" s="334"/>
      <c r="AH1056" s="334"/>
      <c r="AI1056" s="334"/>
      <c r="AJ1056" s="334"/>
      <c r="AK1056" s="334"/>
      <c r="AL1056" s="334"/>
      <c r="AM1056" s="334"/>
      <c r="AN1056" s="334"/>
      <c r="AO1056" s="334"/>
      <c r="AP1056" s="59"/>
      <c r="AQ1056" s="59"/>
      <c r="AR1056" s="59"/>
    </row>
  </sheetData>
  <mergeCells count="448">
    <mergeCell ref="A18:C19"/>
    <mergeCell ref="E18:G19"/>
    <mergeCell ref="I18:K19"/>
    <mergeCell ref="Q20:S20"/>
    <mergeCell ref="M18:O19"/>
    <mergeCell ref="F29:X29"/>
    <mergeCell ref="Q15:S15"/>
    <mergeCell ref="U15:W15"/>
    <mergeCell ref="M20:O20"/>
    <mergeCell ref="I20:K20"/>
    <mergeCell ref="U20:W20"/>
    <mergeCell ref="E15:G15"/>
    <mergeCell ref="I15:K15"/>
    <mergeCell ref="I17:K17"/>
    <mergeCell ref="A27:K27"/>
    <mergeCell ref="Q13:S14"/>
    <mergeCell ref="U13:W14"/>
    <mergeCell ref="Q18:S19"/>
    <mergeCell ref="U18:W19"/>
    <mergeCell ref="U17:W17"/>
    <mergeCell ref="A118:M118"/>
    <mergeCell ref="A113:M113"/>
    <mergeCell ref="A114:M114"/>
    <mergeCell ref="A115:M115"/>
    <mergeCell ref="A116:M116"/>
    <mergeCell ref="A117:M117"/>
    <mergeCell ref="A110:M110"/>
    <mergeCell ref="H74:K74"/>
    <mergeCell ref="A105:M105"/>
    <mergeCell ref="A104:M104"/>
    <mergeCell ref="G96:M97"/>
    <mergeCell ref="G77:K77"/>
    <mergeCell ref="A77:E77"/>
    <mergeCell ref="A82:M82"/>
    <mergeCell ref="A83:C84"/>
    <mergeCell ref="E83:M84"/>
    <mergeCell ref="A106:M106"/>
    <mergeCell ref="A85:C85"/>
    <mergeCell ref="E85:M85"/>
    <mergeCell ref="G88:M89"/>
    <mergeCell ref="A88:F89"/>
    <mergeCell ref="A94:F95"/>
    <mergeCell ref="A86:C86"/>
    <mergeCell ref="A90:F91"/>
    <mergeCell ref="A92:F93"/>
    <mergeCell ref="E86:M86"/>
    <mergeCell ref="AG67:AK67"/>
    <mergeCell ref="AG65:AK65"/>
    <mergeCell ref="AM66:AQ66"/>
    <mergeCell ref="A112:M112"/>
    <mergeCell ref="A107:M107"/>
    <mergeCell ref="A108:M108"/>
    <mergeCell ref="D74:G74"/>
    <mergeCell ref="A96:F97"/>
    <mergeCell ref="A109:M109"/>
    <mergeCell ref="A103:M103"/>
    <mergeCell ref="AG71:AN71"/>
    <mergeCell ref="AC85:AQ85"/>
    <mergeCell ref="AC83:AQ83"/>
    <mergeCell ref="AC84:AQ84"/>
    <mergeCell ref="AP73:AQ73"/>
    <mergeCell ref="AJ73:AK73"/>
    <mergeCell ref="AM73:AO73"/>
    <mergeCell ref="S80:AQ80"/>
    <mergeCell ref="AG76:AI76"/>
    <mergeCell ref="AG73:AI73"/>
    <mergeCell ref="AP52:AQ52"/>
    <mergeCell ref="O91:AA91"/>
    <mergeCell ref="AG72:AI72"/>
    <mergeCell ref="O89:Q89"/>
    <mergeCell ref="AP61:AQ61"/>
    <mergeCell ref="AO71:AQ71"/>
    <mergeCell ref="AJ72:AK72"/>
    <mergeCell ref="AP72:AQ72"/>
    <mergeCell ref="AM72:AO72"/>
    <mergeCell ref="AM67:AQ67"/>
    <mergeCell ref="AP59:AQ59"/>
    <mergeCell ref="AP55:AQ55"/>
    <mergeCell ref="AM59:AO59"/>
    <mergeCell ref="AM50:AO50"/>
    <mergeCell ref="AP58:AQ58"/>
    <mergeCell ref="AM56:AO56"/>
    <mergeCell ref="AP50:AQ50"/>
    <mergeCell ref="AM51:AO51"/>
    <mergeCell ref="AP51:AQ51"/>
    <mergeCell ref="AM52:AO52"/>
    <mergeCell ref="AP47:AQ47"/>
    <mergeCell ref="AM48:AO48"/>
    <mergeCell ref="AP60:AQ60"/>
    <mergeCell ref="AM54:AO54"/>
    <mergeCell ref="AP54:AQ54"/>
    <mergeCell ref="AM60:AO60"/>
    <mergeCell ref="AP56:AQ56"/>
    <mergeCell ref="AM57:AO57"/>
    <mergeCell ref="AM58:AO58"/>
    <mergeCell ref="AP57:AQ57"/>
    <mergeCell ref="AP44:AQ44"/>
    <mergeCell ref="AM45:AO45"/>
    <mergeCell ref="AP45:AQ45"/>
    <mergeCell ref="AM53:AO53"/>
    <mergeCell ref="AP53:AQ53"/>
    <mergeCell ref="AM46:AO46"/>
    <mergeCell ref="AP46:AQ46"/>
    <mergeCell ref="AP48:AQ48"/>
    <mergeCell ref="AM49:AO49"/>
    <mergeCell ref="AP49:AQ49"/>
    <mergeCell ref="AP38:AQ38"/>
    <mergeCell ref="AM39:AO39"/>
    <mergeCell ref="AP39:AQ39"/>
    <mergeCell ref="AM43:AO43"/>
    <mergeCell ref="AP43:AQ43"/>
    <mergeCell ref="AP40:AQ40"/>
    <mergeCell ref="AM41:AO41"/>
    <mergeCell ref="AP41:AQ41"/>
    <mergeCell ref="AM42:AO42"/>
    <mergeCell ref="AP42:AQ42"/>
    <mergeCell ref="AP35:AQ35"/>
    <mergeCell ref="AM36:AO36"/>
    <mergeCell ref="AP36:AQ36"/>
    <mergeCell ref="AM37:AO37"/>
    <mergeCell ref="AP37:AQ37"/>
    <mergeCell ref="AJ60:AK60"/>
    <mergeCell ref="AJ61:AK61"/>
    <mergeCell ref="AM35:AO35"/>
    <mergeCell ref="AM38:AO38"/>
    <mergeCell ref="AM40:AO40"/>
    <mergeCell ref="AM44:AO44"/>
    <mergeCell ref="AM47:AO47"/>
    <mergeCell ref="AM55:AO55"/>
    <mergeCell ref="AM61:AO61"/>
    <mergeCell ref="AJ56:AK56"/>
    <mergeCell ref="AJ57:AK57"/>
    <mergeCell ref="AJ58:AK58"/>
    <mergeCell ref="AJ59:AK59"/>
    <mergeCell ref="AJ52:AK52"/>
    <mergeCell ref="AJ53:AK53"/>
    <mergeCell ref="AJ54:AK54"/>
    <mergeCell ref="AJ55:AK55"/>
    <mergeCell ref="AJ42:AK42"/>
    <mergeCell ref="AJ43:AK43"/>
    <mergeCell ref="AJ44:AK44"/>
    <mergeCell ref="AJ45:AK45"/>
    <mergeCell ref="AJ38:AK38"/>
    <mergeCell ref="AJ39:AK39"/>
    <mergeCell ref="AJ40:AK40"/>
    <mergeCell ref="AJ41:AK41"/>
    <mergeCell ref="AJ36:AK36"/>
    <mergeCell ref="AJ37:AK37"/>
    <mergeCell ref="AJ32:AK32"/>
    <mergeCell ref="AJ33:AK33"/>
    <mergeCell ref="AJ34:AK34"/>
    <mergeCell ref="AJ35:AK35"/>
    <mergeCell ref="S31:AE31"/>
    <mergeCell ref="S32:AE32"/>
    <mergeCell ref="AG35:AI35"/>
    <mergeCell ref="AG31:AQ31"/>
    <mergeCell ref="AM32:AO32"/>
    <mergeCell ref="AP32:AQ32"/>
    <mergeCell ref="AM33:AO33"/>
    <mergeCell ref="AP33:AQ33"/>
    <mergeCell ref="AM34:AO34"/>
    <mergeCell ref="AP34:AQ34"/>
    <mergeCell ref="O108:AA112"/>
    <mergeCell ref="O92:AA95"/>
    <mergeCell ref="O97:AA100"/>
    <mergeCell ref="O96:AA96"/>
    <mergeCell ref="O101:AA101"/>
    <mergeCell ref="O102:AA106"/>
    <mergeCell ref="AC102:AI102"/>
    <mergeCell ref="AK108:AQ108"/>
    <mergeCell ref="AK102:AQ102"/>
    <mergeCell ref="AC103:AI103"/>
    <mergeCell ref="AK103:AQ103"/>
    <mergeCell ref="AC105:AI105"/>
    <mergeCell ref="AC104:AI104"/>
    <mergeCell ref="AK104:AQ104"/>
    <mergeCell ref="AC110:AQ110"/>
    <mergeCell ref="AC111:AQ118"/>
    <mergeCell ref="AC107:AI107"/>
    <mergeCell ref="AK107:AQ107"/>
    <mergeCell ref="AC108:AI108"/>
    <mergeCell ref="AC99:AQ99"/>
    <mergeCell ref="AC100:AQ100"/>
    <mergeCell ref="AC101:AI101"/>
    <mergeCell ref="AK101:AQ101"/>
    <mergeCell ref="AC95:AQ95"/>
    <mergeCell ref="AC96:AQ96"/>
    <mergeCell ref="AC97:AQ97"/>
    <mergeCell ref="AC86:AQ86"/>
    <mergeCell ref="AC87:AQ87"/>
    <mergeCell ref="AC88:AQ88"/>
    <mergeCell ref="AC92:AQ92"/>
    <mergeCell ref="AC93:AQ93"/>
    <mergeCell ref="AC94:AQ94"/>
    <mergeCell ref="AC89:AQ89"/>
    <mergeCell ref="AG56:AI56"/>
    <mergeCell ref="S54:AE54"/>
    <mergeCell ref="AG45:AI45"/>
    <mergeCell ref="AG46:AI46"/>
    <mergeCell ref="AG47:AI47"/>
    <mergeCell ref="AG48:AI48"/>
    <mergeCell ref="AG49:AI49"/>
    <mergeCell ref="AG52:AI52"/>
    <mergeCell ref="AG51:AI51"/>
    <mergeCell ref="AG50:AI50"/>
    <mergeCell ref="S65:T65"/>
    <mergeCell ref="U65:W65"/>
    <mergeCell ref="AG62:AQ62"/>
    <mergeCell ref="AG64:AQ64"/>
    <mergeCell ref="AM65:AQ65"/>
    <mergeCell ref="AG59:AI59"/>
    <mergeCell ref="S48:AE48"/>
    <mergeCell ref="S59:AE59"/>
    <mergeCell ref="AJ46:AK46"/>
    <mergeCell ref="AG57:AI57"/>
    <mergeCell ref="AJ47:AK47"/>
    <mergeCell ref="AJ48:AK48"/>
    <mergeCell ref="AJ49:AK49"/>
    <mergeCell ref="AJ50:AK50"/>
    <mergeCell ref="AJ51:AK51"/>
    <mergeCell ref="AC66:AE66"/>
    <mergeCell ref="Y65:AA65"/>
    <mergeCell ref="AC65:AE65"/>
    <mergeCell ref="AG60:AI60"/>
    <mergeCell ref="AG66:AK66"/>
    <mergeCell ref="S60:AE60"/>
    <mergeCell ref="S62:AE62"/>
    <mergeCell ref="S64:AE64"/>
    <mergeCell ref="AG61:AI61"/>
    <mergeCell ref="S61:AE61"/>
    <mergeCell ref="S67:T67"/>
    <mergeCell ref="U67:W67"/>
    <mergeCell ref="Y66:AA66"/>
    <mergeCell ref="Y67:AA67"/>
    <mergeCell ref="S66:T66"/>
    <mergeCell ref="U66:W66"/>
    <mergeCell ref="AC67:AE67"/>
    <mergeCell ref="S44:AE44"/>
    <mergeCell ref="S47:AE47"/>
    <mergeCell ref="AG58:AI58"/>
    <mergeCell ref="S51:AE51"/>
    <mergeCell ref="S52:AE52"/>
    <mergeCell ref="S57:AE57"/>
    <mergeCell ref="AG53:AI53"/>
    <mergeCell ref="AG54:AI54"/>
    <mergeCell ref="AG55:AI55"/>
    <mergeCell ref="B58:P58"/>
    <mergeCell ref="B59:P59"/>
    <mergeCell ref="S50:AE50"/>
    <mergeCell ref="B55:P55"/>
    <mergeCell ref="S55:AE55"/>
    <mergeCell ref="B56:P56"/>
    <mergeCell ref="B57:P57"/>
    <mergeCell ref="B54:P54"/>
    <mergeCell ref="S56:AE56"/>
    <mergeCell ref="S53:AE53"/>
    <mergeCell ref="B52:P52"/>
    <mergeCell ref="B53:P53"/>
    <mergeCell ref="S42:AE42"/>
    <mergeCell ref="S46:AE46"/>
    <mergeCell ref="S45:AE45"/>
    <mergeCell ref="B42:P42"/>
    <mergeCell ref="B43:P43"/>
    <mergeCell ref="S49:AE49"/>
    <mergeCell ref="S43:AE43"/>
    <mergeCell ref="B48:P48"/>
    <mergeCell ref="B44:P44"/>
    <mergeCell ref="B40:P40"/>
    <mergeCell ref="AG36:AI36"/>
    <mergeCell ref="AG41:AI41"/>
    <mergeCell ref="B37:P37"/>
    <mergeCell ref="AG42:AI42"/>
    <mergeCell ref="AG43:AI43"/>
    <mergeCell ref="AG44:AI44"/>
    <mergeCell ref="B63:P63"/>
    <mergeCell ref="B62:P62"/>
    <mergeCell ref="B61:P61"/>
    <mergeCell ref="B60:P60"/>
    <mergeCell ref="B51:P51"/>
    <mergeCell ref="B46:P46"/>
    <mergeCell ref="B50:P50"/>
    <mergeCell ref="B45:P45"/>
    <mergeCell ref="B47:P47"/>
    <mergeCell ref="B49:P49"/>
    <mergeCell ref="AG32:AI32"/>
    <mergeCell ref="S34:AE34"/>
    <mergeCell ref="AG33:AI33"/>
    <mergeCell ref="AG34:AI34"/>
    <mergeCell ref="S33:AE33"/>
    <mergeCell ref="S35:AE35"/>
    <mergeCell ref="S36:AE36"/>
    <mergeCell ref="AG40:AI40"/>
    <mergeCell ref="AG39:AI39"/>
    <mergeCell ref="AG38:AI38"/>
    <mergeCell ref="AG37:AI37"/>
    <mergeCell ref="S40:AE40"/>
    <mergeCell ref="S37:AE37"/>
    <mergeCell ref="S38:AE38"/>
    <mergeCell ref="AC121:AQ137"/>
    <mergeCell ref="O86:Q86"/>
    <mergeCell ref="G98:M99"/>
    <mergeCell ref="A101:M101"/>
    <mergeCell ref="A102:C102"/>
    <mergeCell ref="E102:M102"/>
    <mergeCell ref="A98:F99"/>
    <mergeCell ref="U89:W89"/>
    <mergeCell ref="U90:W90"/>
    <mergeCell ref="AK106:AQ106"/>
    <mergeCell ref="AC98:AQ98"/>
    <mergeCell ref="AK105:AQ105"/>
    <mergeCell ref="AC106:AI106"/>
    <mergeCell ref="A121:M137"/>
    <mergeCell ref="A120:AQ120"/>
    <mergeCell ref="A111:M111"/>
    <mergeCell ref="O121:AA137"/>
    <mergeCell ref="O113:AA113"/>
    <mergeCell ref="O114:AA118"/>
    <mergeCell ref="O107:AA107"/>
    <mergeCell ref="G94:M95"/>
    <mergeCell ref="G92:M93"/>
    <mergeCell ref="G90:M91"/>
    <mergeCell ref="O90:Q90"/>
    <mergeCell ref="O87:Q87"/>
    <mergeCell ref="O84:Q84"/>
    <mergeCell ref="O85:Q85"/>
    <mergeCell ref="U84:W84"/>
    <mergeCell ref="U85:W85"/>
    <mergeCell ref="O88:Q88"/>
    <mergeCell ref="U88:W88"/>
    <mergeCell ref="AK76:AM76"/>
    <mergeCell ref="AO76:AQ76"/>
    <mergeCell ref="U79:AQ79"/>
    <mergeCell ref="AC82:AQ82"/>
    <mergeCell ref="U86:W86"/>
    <mergeCell ref="U87:W87"/>
    <mergeCell ref="O82:AA82"/>
    <mergeCell ref="O83:AA83"/>
    <mergeCell ref="AJ74:AK74"/>
    <mergeCell ref="AC90:AQ90"/>
    <mergeCell ref="AC91:AQ91"/>
    <mergeCell ref="AM74:AO74"/>
    <mergeCell ref="AP74:AQ74"/>
    <mergeCell ref="AG75:AI75"/>
    <mergeCell ref="AK75:AM75"/>
    <mergeCell ref="AG74:AI74"/>
    <mergeCell ref="AO75:AQ75"/>
    <mergeCell ref="D71:G71"/>
    <mergeCell ref="D72:G72"/>
    <mergeCell ref="H72:K72"/>
    <mergeCell ref="H71:K71"/>
    <mergeCell ref="B67:P67"/>
    <mergeCell ref="B65:P65"/>
    <mergeCell ref="B66:P66"/>
    <mergeCell ref="B64:P64"/>
    <mergeCell ref="B35:P35"/>
    <mergeCell ref="B36:P36"/>
    <mergeCell ref="B41:P41"/>
    <mergeCell ref="B38:P38"/>
    <mergeCell ref="B39:P39"/>
    <mergeCell ref="A23:C23"/>
    <mergeCell ref="I22:K22"/>
    <mergeCell ref="A31:B31"/>
    <mergeCell ref="C31:O31"/>
    <mergeCell ref="E23:G23"/>
    <mergeCell ref="I23:K23"/>
    <mergeCell ref="M28:W28"/>
    <mergeCell ref="M24:O25"/>
    <mergeCell ref="Q24:S25"/>
    <mergeCell ref="U24:W25"/>
    <mergeCell ref="M27:W27"/>
    <mergeCell ref="M22:T22"/>
    <mergeCell ref="Q17:S17"/>
    <mergeCell ref="A24:C25"/>
    <mergeCell ref="E24:G25"/>
    <mergeCell ref="I24:K25"/>
    <mergeCell ref="E20:G20"/>
    <mergeCell ref="A20:C20"/>
    <mergeCell ref="A22:H22"/>
    <mergeCell ref="U23:W23"/>
    <mergeCell ref="A8:D8"/>
    <mergeCell ref="M17:O17"/>
    <mergeCell ref="A13:C14"/>
    <mergeCell ref="A15:C15"/>
    <mergeCell ref="E13:G14"/>
    <mergeCell ref="I13:K14"/>
    <mergeCell ref="M13:O14"/>
    <mergeCell ref="M15:O15"/>
    <mergeCell ref="A17:C17"/>
    <mergeCell ref="E17:G17"/>
    <mergeCell ref="A10:C10"/>
    <mergeCell ref="E10:G10"/>
    <mergeCell ref="I10:K10"/>
    <mergeCell ref="I11:K12"/>
    <mergeCell ref="A11:C12"/>
    <mergeCell ref="E11:G12"/>
    <mergeCell ref="U8:W8"/>
    <mergeCell ref="R6:T6"/>
    <mergeCell ref="E5:Q5"/>
    <mergeCell ref="M6:Q6"/>
    <mergeCell ref="R7:T7"/>
    <mergeCell ref="M7:Q7"/>
    <mergeCell ref="R5:T5"/>
    <mergeCell ref="I6:L6"/>
    <mergeCell ref="I7:L7"/>
    <mergeCell ref="E6:G6"/>
    <mergeCell ref="U5:W5"/>
    <mergeCell ref="U6:W6"/>
    <mergeCell ref="U7:W7"/>
    <mergeCell ref="A6:D6"/>
    <mergeCell ref="A7:D7"/>
    <mergeCell ref="E7:G7"/>
    <mergeCell ref="M3:W3"/>
    <mergeCell ref="A4:W4"/>
    <mergeCell ref="R8:T8"/>
    <mergeCell ref="Q10:S10"/>
    <mergeCell ref="E8:H8"/>
    <mergeCell ref="I8:L8"/>
    <mergeCell ref="U10:W10"/>
    <mergeCell ref="A3:H3"/>
    <mergeCell ref="I3:K3"/>
    <mergeCell ref="A5:D5"/>
    <mergeCell ref="M23:O23"/>
    <mergeCell ref="Q23:S23"/>
    <mergeCell ref="Y2:AQ30"/>
    <mergeCell ref="U22:W22"/>
    <mergeCell ref="U11:W12"/>
    <mergeCell ref="A2:W2"/>
    <mergeCell ref="Q11:S12"/>
    <mergeCell ref="M8:Q8"/>
    <mergeCell ref="M10:O10"/>
    <mergeCell ref="M11:O12"/>
    <mergeCell ref="A71:C71"/>
    <mergeCell ref="A28:K28"/>
    <mergeCell ref="A29:D29"/>
    <mergeCell ref="M70:AE70"/>
    <mergeCell ref="P31:Q31"/>
    <mergeCell ref="S41:AE41"/>
    <mergeCell ref="S39:AE39"/>
    <mergeCell ref="B33:P33"/>
    <mergeCell ref="B34:P34"/>
    <mergeCell ref="B32:P32"/>
    <mergeCell ref="A75:K76"/>
    <mergeCell ref="A80:R81"/>
    <mergeCell ref="A72:C72"/>
    <mergeCell ref="A73:C73"/>
    <mergeCell ref="A74:C74"/>
    <mergeCell ref="D73:G73"/>
    <mergeCell ref="H73:K73"/>
  </mergeCells>
  <conditionalFormatting sqref="Q32">
    <cfRule type="expression" priority="1" dxfId="0" stopIfTrue="1">
      <formula>AW32="B"</formula>
    </cfRule>
    <cfRule type="expression" priority="2" dxfId="1" stopIfTrue="1">
      <formula>AW32&lt;&gt;0</formula>
    </cfRule>
  </conditionalFormatting>
  <conditionalFormatting sqref="B33:P66">
    <cfRule type="expression" priority="3" dxfId="2" stopIfTrue="1">
      <formula>AW33="B"</formula>
    </cfRule>
    <cfRule type="expression" priority="4" dxfId="3" stopIfTrue="1">
      <formula>AW33&lt;&gt;0</formula>
    </cfRule>
  </conditionalFormatting>
  <conditionalFormatting sqref="A67">
    <cfRule type="expression" priority="5" dxfId="4" stopIfTrue="1">
      <formula>AW67="B"</formula>
    </cfRule>
    <cfRule type="expression" priority="6" dxfId="5" stopIfTrue="1">
      <formula>AW67&lt;&gt;0</formula>
    </cfRule>
  </conditionalFormatting>
  <conditionalFormatting sqref="B67:P67">
    <cfRule type="expression" priority="7" dxfId="6" stopIfTrue="1">
      <formula>AW67="B"</formula>
    </cfRule>
    <cfRule type="expression" priority="8" dxfId="7" stopIfTrue="1">
      <formula>AW67&lt;&gt;0</formula>
    </cfRule>
  </conditionalFormatting>
  <conditionalFormatting sqref="Q67">
    <cfRule type="expression" priority="9" dxfId="8" stopIfTrue="1">
      <formula>AW67="B"</formula>
    </cfRule>
    <cfRule type="expression" priority="10" dxfId="9" stopIfTrue="1">
      <formula>AW67&lt;&gt;0</formula>
    </cfRule>
  </conditionalFormatting>
  <conditionalFormatting sqref="A33:A66">
    <cfRule type="expression" priority="11" dxfId="10" stopIfTrue="1">
      <formula>AW33="B"</formula>
    </cfRule>
    <cfRule type="expression" priority="12" dxfId="11" stopIfTrue="1">
      <formula>AW33&lt;&gt;0</formula>
    </cfRule>
  </conditionalFormatting>
  <conditionalFormatting sqref="Q33:Q66">
    <cfRule type="expression" priority="13" dxfId="12" stopIfTrue="1">
      <formula>AW33="B"</formula>
    </cfRule>
    <cfRule type="expression" priority="14" dxfId="13" stopIfTrue="1">
      <formula>AW33&lt;&gt;0</formula>
    </cfRule>
  </conditionalFormatting>
  <conditionalFormatting sqref="A27">
    <cfRule type="expression" priority="15" dxfId="14" stopIfTrue="1">
      <formula>AC27=0</formula>
    </cfRule>
    <cfRule type="expression" priority="16" dxfId="15" stopIfTrue="1">
      <formula>AC27=1</formula>
    </cfRule>
  </conditionalFormatting>
  <conditionalFormatting sqref="A32">
    <cfRule type="expression" priority="17" dxfId="16" stopIfTrue="1">
      <formula>AW32="B"</formula>
    </cfRule>
    <cfRule type="expression" priority="18" dxfId="17" stopIfTrue="1">
      <formula>AW32&lt;&gt;0</formula>
    </cfRule>
  </conditionalFormatting>
  <conditionalFormatting sqref="B32:P32">
    <cfRule type="expression" priority="19" dxfId="18" stopIfTrue="1">
      <formula>AW32="B"</formula>
    </cfRule>
    <cfRule type="expression" priority="20" dxfId="19" stopIfTrue="1">
      <formula>AW32&lt;&gt;0</formula>
    </cfRule>
  </conditionalFormatting>
  <conditionalFormatting sqref="A24:C25">
    <cfRule type="expression" priority="21" dxfId="14" stopIfTrue="1">
      <formula>AW24=0</formula>
    </cfRule>
    <cfRule type="expression" priority="22" dxfId="15" stopIfTrue="1">
      <formula>AW24=1</formula>
    </cfRule>
  </conditionalFormatting>
  <printOptions horizontalCentered="1" verticalCentered="1"/>
  <pageMargins left="0.25" right="0.25" top="0.25" bottom="0.25" header="0" footer="0"/>
  <pageSetup horizontalDpi="300" verticalDpi="300" orientation="portrait" r:id="rId2"/>
  <rowBreaks count="1" manualBreakCount="1">
    <brk id="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2004-04-20T05:43:59Z</dcterms:created>
  <dcterms:modified xsi:type="dcterms:W3CDTF">2004-04-20T05:44:30Z</dcterms:modified>
  <cp:category/>
  <cp:version/>
  <cp:contentType/>
  <cp:contentStatus/>
</cp:coreProperties>
</file>